
<file path=[Content_Types].xml><?xml version="1.0" encoding="utf-8"?>
<Types xmlns="http://schemas.openxmlformats.org/package/2006/content-types">
  <Default Extension="png" ContentType="image/png"/>
  <Default Extension="rels" ContentType="application/vnd.openxmlformats-package.relationships+xml"/>
  <Default Extension="xml" ContentType="application/xml"/>
  <Override PartName="/xl/workbook.xml" ContentType="application/vnd.openxmlformats-officedocument.spreadsheetml.sheet.main+xml"/>
  <Override PartName="/xl/worksheets/sheet1.xml" ContentType="application/vnd.openxmlformats-officedocument.spreadsheetml.worksheet+xml"/>
  <Override PartName="/xl/theme/theme1.xml" ContentType="application/vnd.openxmlformats-officedocument.theme+xml"/>
  <Override PartName="/xl/styles.xml" ContentType="application/vnd.openxmlformats-officedocument.spreadsheetml.styles+xml"/>
  <Override PartName="/xl/sharedStrings.xml" ContentType="application/vnd.openxmlformats-officedocument.spreadsheetml.sharedStrings+xml"/>
  <Override PartName="/xl/drawings/drawing1.xml" ContentType="application/vnd.openxmlformats-officedocument.drawing+xml"/>
  <Override PartName="/xl/calcChain.xml" ContentType="application/vnd.openxmlformats-officedocument.spreadsheetml.calcChain+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xmlns:xr="http://schemas.microsoft.com/office/spreadsheetml/2014/revision" xmlns:xr6="http://schemas.microsoft.com/office/spreadsheetml/2016/revision6" xmlns:xr10="http://schemas.microsoft.com/office/spreadsheetml/2016/revision10" xmlns:xr2="http://schemas.microsoft.com/office/spreadsheetml/2015/revision2" mc:Ignorable="x15 xr xr6 xr10 xr2">
  <fileVersion appName="xl" lastEdited="7" lowestEdited="7" rupBuild="10312"/>
  <workbookPr defaultThemeVersion="166925"/>
  <mc:AlternateContent xmlns:mc="http://schemas.openxmlformats.org/markup-compatibility/2006">
    <mc:Choice Requires="x15">
      <x15ac:absPath xmlns:x15ac="http://schemas.microsoft.com/office/spreadsheetml/2010/11/ac" url="/Users/eliengelhardt/GitHub/automated_supplier_program/"/>
    </mc:Choice>
  </mc:AlternateContent>
  <xr:revisionPtr revIDLastSave="0" documentId="13_ncr:1_{358C51DC-EF7A-F04B-80A4-59FAD1AE6B88}" xr6:coauthVersionLast="47" xr6:coauthVersionMax="47" xr10:uidLastSave="{00000000-0000-0000-0000-000000000000}"/>
  <bookViews>
    <workbookView xWindow="-38400" yWindow="0" windowWidth="38400" windowHeight="21600" xr2:uid="{EC86652E-55B6-AF4A-89A1-6344CE3DA5F9}"/>
  </bookViews>
  <sheets>
    <sheet name="Sheet1" sheetId="1" r:id="rId1"/>
  </sheets>
  <calcPr calcId="181029"/>
  <extLst>
    <ext xmlns:x15="http://schemas.microsoft.com/office/spreadsheetml/2010/11/main" uri="{140A7094-0E35-4892-8432-C4D2E57EDEB5}">
      <x15:workbookPr chartTrackingRefBase="1"/>
    </ext>
    <ext xmlns:xcalcf="http://schemas.microsoft.com/office/spreadsheetml/2018/calcfeatures" uri="{B58B0392-4F1F-4190-BB64-5DF3571DCE5F}">
      <xcalcf:calcFeatures>
        <xcalcf:feature name="microsoft.com:RD"/>
        <xcalcf:feature name="microsoft.com:Single"/>
        <xcalcf:feature name="microsoft.com:FV"/>
        <xcalcf:feature name="microsoft.com:CNMTM"/>
        <xcalcf:feature name="microsoft.com:LET_WF"/>
        <xcalcf:feature name="microsoft.com:LAMBDA_WF"/>
        <xcalcf:feature name="microsoft.com:ARRAYTEXT_WF"/>
      </xcalcf:calcFeatures>
    </ext>
  </extLst>
</workbook>
</file>

<file path=xl/calcChain.xml><?xml version="1.0" encoding="utf-8"?>
<calcChain xmlns="http://schemas.openxmlformats.org/spreadsheetml/2006/main">
  <c r="I100" i="1" l="1"/>
  <c r="F100" i="1"/>
  <c r="I9" i="1"/>
  <c r="F9" i="1"/>
  <c r="I8" i="1"/>
  <c r="F8" i="1"/>
  <c r="I7" i="1"/>
  <c r="F7" i="1"/>
  <c r="I6" i="1"/>
  <c r="F6" i="1"/>
  <c r="I5" i="1"/>
  <c r="F5" i="1"/>
  <c r="I4" i="1"/>
  <c r="F4" i="1"/>
  <c r="I3" i="1"/>
  <c r="F3" i="1"/>
  <c r="F2" i="1"/>
  <c r="I2" i="1"/>
</calcChain>
</file>

<file path=xl/sharedStrings.xml><?xml version="1.0" encoding="utf-8"?>
<sst xmlns="http://schemas.openxmlformats.org/spreadsheetml/2006/main" count="1469" uniqueCount="938">
  <si>
    <t>SKU #</t>
  </si>
  <si>
    <t>Comments</t>
  </si>
  <si>
    <t>Search Term</t>
  </si>
  <si>
    <t>Parent and Child</t>
  </si>
  <si>
    <t>Target Price Amazon</t>
  </si>
  <si>
    <t>Image</t>
  </si>
  <si>
    <t>AMZN Link</t>
  </si>
  <si>
    <t>Order Details</t>
  </si>
  <si>
    <t>RFQ Quantity</t>
  </si>
  <si>
    <t>RFQ Product Name</t>
  </si>
  <si>
    <t>RFQ Item Description</t>
  </si>
  <si>
    <t>Max EXW Price</t>
  </si>
  <si>
    <t>Supplier Price</t>
  </si>
  <si>
    <t>Max Size</t>
  </si>
  <si>
    <t>QCD Link</t>
  </si>
  <si>
    <t>QC Extra Notes</t>
  </si>
  <si>
    <t>Name of Person Working on Suppliers</t>
  </si>
  <si>
    <t>Name of Person Working on Stage 2</t>
  </si>
  <si>
    <t>Canvass Sheet Link</t>
  </si>
  <si>
    <t>Sample Status</t>
  </si>
  <si>
    <t>1081-1-1</t>
  </si>
  <si>
    <t>asked questions</t>
  </si>
  <si>
    <t>9kw 240v</t>
  </si>
  <si>
    <t>parent: water_heater
child: 9kw 240v</t>
  </si>
  <si>
    <t>Just like model listing.
Quantity: 10</t>
  </si>
  <si>
    <t>10</t>
  </si>
  <si>
    <t xml:space="preserve"> Water Heater Heating Element Parts, 9KW 240V Heating Element Replacement, Pack of 3</t>
  </si>
  <si>
    <t>10 of the  Water Heater Heating Element Parts, 9KW 240V Heating Element Replacement, Pack of 3</t>
  </si>
  <si>
    <t>$31.59</t>
  </si>
  <si>
    <t>Supplier 1: $27
Supplier 2: $25.5</t>
  </si>
  <si>
    <t>Max size:
18"x14"x8"</t>
  </si>
  <si>
    <r>
      <rPr>
        <u/>
        <sz val="11"/>
        <color rgb="FF000000"/>
        <rFont val="Calibri"/>
        <family val="2"/>
      </rPr>
      <t xml:space="preserve">Supplier 1:
</t>
    </r>
    <r>
      <rPr>
        <u/>
        <sz val="11"/>
        <color rgb="FF000000"/>
        <rFont val="Calibri"/>
        <family val="2"/>
      </rPr>
      <t>https://docs.google.com/document/d/1yY8xQEuQ7lL3pm9aLmH-fwZOyEjatRjb_hI6JRrQIJw/edit</t>
    </r>
    <r>
      <rPr>
        <u/>
        <sz val="11"/>
        <color rgb="FF000000"/>
        <rFont val="Calibri"/>
        <family val="2"/>
      </rPr>
      <t xml:space="preserve">
Supplier 2:
</t>
    </r>
    <r>
      <rPr>
        <u/>
        <sz val="11"/>
        <color rgb="FF000000"/>
        <rFont val="Calibri"/>
        <family val="2"/>
      </rPr>
      <t>https://docs.google.com/document/d/1f-oephSdzzoWh46NCVyrEBK8IJfQrCncubDRRHgUJ3g/edit</t>
    </r>
  </si>
  <si>
    <t>weight: 3.0 lbs
size: 2.6" x 2.8" x 14.7"</t>
  </si>
  <si>
    <t>Sharm</t>
  </si>
  <si>
    <t>Anna</t>
  </si>
  <si>
    <t>936-1-1</t>
  </si>
  <si>
    <t>44 7/8 x 1/2</t>
  </si>
  <si>
    <t>parent: portable_bandsaw_blades
child: 44-7/8" x 1/2" x .020", Replacement for DeWalt DW3984, Milwaukee 48-39-0531 Portable Band Saw, 3-Pack</t>
  </si>
  <si>
    <t>Just like model listing.
Quantity: 100</t>
  </si>
  <si>
    <t>100</t>
  </si>
  <si>
    <t>Bandsaw Blades 44-7/8" x 1/2" x .020", Replacement for DeWalt DW3984, Milwaukee 48-39-0531 Portable Band Saw, 3-Pack</t>
  </si>
  <si>
    <t>100 of the Bandsaw Blades 44-7/8" x 1/2" x .020", Replacement for DeWalt DW3984, Milwaukee 48-39-0531 Portable Band Saw, 3-Pack</t>
  </si>
  <si>
    <t>$2.90</t>
  </si>
  <si>
    <t>weight: 0.5 lbs
size: 2.8" x 5.3" x 5.6"</t>
  </si>
  <si>
    <t>Mitch</t>
  </si>
  <si>
    <t>https://docs.google.com/spreadsheets/d/1BjRryuG_fByq45GNSM3Z3cKyoHKyu0Md1_nevojYmJ0/edit#gid=395576755</t>
  </si>
  <si>
    <t>944-1-1</t>
  </si>
  <si>
    <t>Good to start QCD</t>
  </si>
  <si>
    <t>3% salicylic acid shampoo</t>
  </si>
  <si>
    <t>parent: therapeutic_shampoo_(with_salicylic_acid)
child: 4.5 fl. oz</t>
  </si>
  <si>
    <t>Just like model listing.
Quantity: 500</t>
  </si>
  <si>
    <t>500</t>
  </si>
  <si>
    <t>Therapeutic Shampoo (with Salicylic Acid)</t>
  </si>
  <si>
    <t>500 of the Therapeutic Shampoo (with Salicylic Acid) 4.5 fl. oz</t>
  </si>
  <si>
    <t>$0.55</t>
  </si>
  <si>
    <t>weight: 0.3 lbs
size: 6.6" x 2.0" x 1.2"</t>
  </si>
  <si>
    <t>Zarah</t>
  </si>
  <si>
    <t>https://docs.google.com/spreadsheets/d/1DknQJRe1c2vyWP5ZJEnGDA7hhHUotv3lK8bG9QVVRnw/edit#gid=0</t>
  </si>
  <si>
    <t>990-1-1</t>
  </si>
  <si>
    <t>good to start QCD</t>
  </si>
  <si>
    <t>2qt batter bowl</t>
  </si>
  <si>
    <t>parent: mixing_bowl
child: 8 Cup Large Glass Measuring Cup</t>
  </si>
  <si>
    <t>Mixing Bowl 8 Cup Large Glass Measuring Cup</t>
  </si>
  <si>
    <t>500 of the Mixing Bowl 8 Cup Large Glass Measuring Cup</t>
  </si>
  <si>
    <t>$1.90</t>
  </si>
  <si>
    <t>Lowest Price: $1.14</t>
  </si>
  <si>
    <t>weight: 3.4 lbs
size: 10.6" x 7.6" x 5.3"</t>
  </si>
  <si>
    <t>Dimension:  10.6 x 7.6 x 5.3  Weight:3.4 Not Branded. lbshttps://docs.google.com/spreadsheets/d/1b-vJ6i-JbdzSFw1iOtXFSqDO2VIoo1S5IGwG7iz4BVI/edit?usp=sharing</t>
  </si>
  <si>
    <t>1044-1-1</t>
  </si>
  <si>
    <t>iz163h</t>
  </si>
  <si>
    <t>parent: replacement_fliter_for_vacuum_shark_iz163h
child: Replacement Filter for Vacuum Shark iz163h,2 HEPA Filters and 12 Foam Felt Kit</t>
  </si>
  <si>
    <t>Replacement Fliter for Vacuum Shark iz163h Replacement Filter for Vacuum Shark iz163h,2 HEPA Filters and 12 Foam Felt Kit</t>
  </si>
  <si>
    <t>100 of the Replacement Fliter for Vacuum Shark iz163h Replacement Filter for Vacuum Shark iz163h,2 HEPA Filters and 12 Foam Felt Kit</t>
  </si>
  <si>
    <t>$2.68</t>
  </si>
  <si>
    <t>weight: 0.5 lbs
size: 3.6" x 9.4" x 10.4"</t>
  </si>
  <si>
    <t>Joana</t>
  </si>
  <si>
    <t>https://docs.google.com/spreadsheets/d/1E_CvUltWCFtt-MITo9GOky39RjcK-YpsJOYMzxN5iDs/edit#gid=0</t>
  </si>
  <si>
    <t>1036-1-1</t>
  </si>
  <si>
    <t>7in angle grinder</t>
  </si>
  <si>
    <t>parent: grinder
child: 7in</t>
  </si>
  <si>
    <t>Angle Grinder, 7-Inch, 13-Amp, 8,000 RPM, With Dust Ejection System, Corded (DW840)</t>
  </si>
  <si>
    <t>10 of the Angle Grinder, 7-Inch, 13-Amp, 8,000 RPM, With Dust Ejection System, Corded (DW840)</t>
  </si>
  <si>
    <t>$23.22</t>
  </si>
  <si>
    <t>$19.80</t>
  </si>
  <si>
    <t>Max size:
60"x30"</t>
  </si>
  <si>
    <t>https://docs.google.com/document/d/1ITIyNYZ13196Klmn0hN5-uhrbLxht0qEZzYDNJA1EnM/edit?usp=sharing</t>
  </si>
  <si>
    <t>weight: 11.6 lbs
size: 4.4" x 8.9" x 21.5"</t>
  </si>
  <si>
    <t>https://docs.google.com/spreadsheets/d/1KRszyy_PdMj4WIMFLN0sqxb0LLqxb7-g-6n17D7uYyQ/edit?usp=sharing</t>
  </si>
  <si>
    <t>1039-1-1</t>
  </si>
  <si>
    <t>5,000 btu window</t>
  </si>
  <si>
    <t>parent: air_conditioner
child: 5,000 btu window</t>
  </si>
  <si>
    <t>Just like model listing.
Quantity: 5</t>
  </si>
  <si>
    <t>5</t>
  </si>
  <si>
    <t>Window-Mounted Room Air Conditioner, 5,000 BTU</t>
  </si>
  <si>
    <t>5 of the Window-Mounted Room Air Conditioner, 5,000 BTU</t>
  </si>
  <si>
    <t>$47.60</t>
  </si>
  <si>
    <t>weight: 35.3 lbs
size: 12.0" x 16.0" x 12.3"</t>
  </si>
  <si>
    <t>https://docs.google.com/spreadsheets/d/14JkktNHmqYUPmGu9xiQRIkQTFKCX3ctU/edit#gid=886401455</t>
  </si>
  <si>
    <t>1290-1-1</t>
  </si>
  <si>
    <t>Price too high</t>
  </si>
  <si>
    <t>9w uv sterilizer</t>
  </si>
  <si>
    <t>parent: uv_light_bulbs
child: 9w</t>
  </si>
  <si>
    <t xml:space="preserve"> 9 WATT UV UVC PL-S9/TUV G23 Base Replacement UV Light Bulb for Outdoor Pond Clarifier Compatible with JUP-01 UVE9 CF400 CF500 UVCP-9 UV Light for Aquarium Sterilizer, Pack of 2</t>
  </si>
  <si>
    <t>100 of the  9 WATT UV UVC PL-S9/TUV G23 Base Replacement UV Light Bulb for Outdoor Pond Clarifier Compatible with JUP-01 UVE9 CF400 CF500 UVCP-9 UV Light for Aquarium Sterilizer, Pack of 2</t>
  </si>
  <si>
    <t>$2.83</t>
  </si>
  <si>
    <t xml:space="preserve">    </t>
  </si>
  <si>
    <t>shipping: container
weight: 0.2 lbs
size: 1.5" x 1.8" x 6.8"</t>
  </si>
  <si>
    <t>anna</t>
  </si>
  <si>
    <t>https://docs.google.com/spreadsheets/d/1G8_9Th7oNnXb2nDE5QjH05OKaSbYEC4CCNUpHgviKG0/edit?usp=sharing</t>
  </si>
  <si>
    <t>1090-1-1</t>
  </si>
  <si>
    <t>Asked Questions</t>
  </si>
  <si>
    <t>8v cordless variable speed rotary</t>
  </si>
  <si>
    <t>parent: cordless_rotary_tool_kit
child: 8v</t>
  </si>
  <si>
    <t>B0BWQYSJXP
$41.38</t>
  </si>
  <si>
    <t>link</t>
  </si>
  <si>
    <t>Just like model listing.
Quantity: 20</t>
  </si>
  <si>
    <t>20</t>
  </si>
  <si>
    <t>Cordless Rotary Tool Kit, 8V 2.0Ah Rechargeable Battery, 30000RPM 5-Speed Multi Power Carving Tools, 127Pcs Accessories</t>
  </si>
  <si>
    <t>20 of the Cordless Rotary Tool Kit, 8V 2.0Ah Rechargeable Battery, 30000RPM 5-Speed Multi Power Carving Tools, 127Pcs Accessories</t>
  </si>
  <si>
    <t>$19.07</t>
  </si>
  <si>
    <t>Shipping method: air
weight: 0.8 lbs
size: 1.9" x 1.8" x 8.9"</t>
  </si>
  <si>
    <t>camille</t>
  </si>
  <si>
    <t>https://docs.google.com/spreadsheets/d/1e5k9FJAOBvYNpY0NPOP-eI8fIq3jFVfiPZG6b6S7dvg/edit?usp=sharing</t>
  </si>
  <si>
    <t>1100-1-1</t>
  </si>
  <si>
    <t>id 208 bt</t>
  </si>
  <si>
    <t>parent: elastic_watch_band_compatible_with_enomir_id208bt
child: id 208 bt</t>
  </si>
  <si>
    <t>B0BWJJTFSB
B0BTPL8V96
$6.23</t>
  </si>
  <si>
    <t>Just like model listing.
Quantity: 200</t>
  </si>
  <si>
    <t>200</t>
  </si>
  <si>
    <t>Elastic Watch Band Compatible with ENOMIR ID208BT 1.7 inches smartwatch, Stretchy Nylon Sport Loop Replacement</t>
  </si>
  <si>
    <t>200 of the Elastic Watch Band Compatible with ENOMIR ID208BT 1.7 inches smartwatch, Stretchy Nylon Sport Loop Replacement</t>
  </si>
  <si>
    <t>$1.42</t>
  </si>
  <si>
    <t>Max size:
15"x12"x0.75"</t>
  </si>
  <si>
    <t>weight: 0.1 lbs
size: 0.1" x 0.9" x 7.9"</t>
  </si>
  <si>
    <t>Eunice</t>
  </si>
  <si>
    <t>https://docs.google.com/spreadsheets/d/1Laf5WOVTrSQW07Q0sBGPhVUbje_23S-GmA_zNtAT_ls/edit#gid=0</t>
  </si>
  <si>
    <t>1141-1-1</t>
  </si>
  <si>
    <t>r7s 500w</t>
  </si>
  <si>
    <t>parent: halogen_bulb
child: r7s 500w</t>
  </si>
  <si>
    <t>B0CL9N196P
B06XKPV32Z
$7.38</t>
  </si>
  <si>
    <t>118mm 500 Watt 120 Volts T3 Halogen Bulbs R7S Double Ended Filament Flood Lights Quartz Tube Lamps 120V, Pack of 5</t>
  </si>
  <si>
    <t>200 of the 118mm 500 Watt 120 Volts T3 Halogen Bulbs R7S Double Ended Filament Flood Lights Quartz Tube Lamps 120V, Pack of 5</t>
  </si>
  <si>
    <t>$1.49</t>
  </si>
  <si>
    <t>weight: 0.1 lbs
size: 0.8" x 4.0" x 6.5"</t>
  </si>
  <si>
    <t>https://docs.google.com/spreadsheets/d/1XfPJI-_-y51y0u0ReckhXVlixo2414-BcOBs6k3umNc/edit#gid=0</t>
  </si>
  <si>
    <t>1227-1-1</t>
  </si>
  <si>
    <t>Need full access to the CS. The file is View only</t>
  </si>
  <si>
    <t>2oz mini mason</t>
  </si>
  <si>
    <t>parent: mason_jars
child: 2oz</t>
  </si>
  <si>
    <t>B07SQ147WJ
$15.19</t>
  </si>
  <si>
    <t>2oz Mason Jar, Pack of 24</t>
  </si>
  <si>
    <t>100 of the 2oz Mason Jar, Pack of 24</t>
  </si>
  <si>
    <t>$2.57</t>
  </si>
  <si>
    <t>shipping: container
weight: 3.0 lbs
size: 3.3" x 5.6" x 7.4"</t>
  </si>
  <si>
    <t>camiile</t>
  </si>
  <si>
    <t>https://docs.google.com/spreadsheets/d/1LmJLHS_A4dxP7HeSkVrq0OQYu0TYYL81h687QEUZr0A/edit#gid=0</t>
  </si>
  <si>
    <t>1228-1-1</t>
  </si>
  <si>
    <t>Asked Question</t>
  </si>
  <si>
    <t>nx58f5700ws</t>
  </si>
  <si>
    <t>parent: gas_stove_knob
child: nx58f5700ws</t>
  </si>
  <si>
    <t>B0C1RSQBR5
B0824W5FWS
$16.05</t>
  </si>
  <si>
    <t>Just like model listing.
Quantity: 50</t>
  </si>
  <si>
    <t>50</t>
  </si>
  <si>
    <t>Top Burner Control Dial Knob Range Oven Replacement Stainless Steel Compatible with Samsung Range Oven Gas Stove Knob NX58F5700WS</t>
  </si>
  <si>
    <t>50 of the Top Burner Control Dial Knob Range Oven Replacement Stainless Steel Compatible with Samsung Range Oven Gas Stove Knob NX58F5700WS</t>
  </si>
  <si>
    <t>$4.73</t>
  </si>
  <si>
    <t>shipping: container
weight: 1.0 lbs
size: 7.17" x 5.47" x 2.32"</t>
  </si>
  <si>
    <t>https://docs.google.com/spreadsheets/d/1oQh3azY0t_46ixhcMP00DcLnDy5-z7K4HST3c8HHFrU/edit?usp=drivesdk</t>
  </si>
  <si>
    <t>1510-1-1</t>
  </si>
  <si>
    <t>dw616 collet</t>
  </si>
  <si>
    <t>parent: router_collet_kit_(compatible_for_dw616)
child:  1/4 inch and 1/2 inch, 2 pack</t>
  </si>
  <si>
    <t>B091GG4DMC
B08RMJPXJS
$19.54</t>
  </si>
  <si>
    <t>Just like model listing.
Quantity: 40</t>
  </si>
  <si>
    <t>40</t>
  </si>
  <si>
    <t>Router Collet Kit (compatible for dw616)  1/4 inch and 1/2 inch, 2 pack</t>
  </si>
  <si>
    <t>40 of the Router Collet Kit (compatible for dw616)  1/4 inch and 1/2 inch, 2 pack</t>
  </si>
  <si>
    <t>$9.20</t>
  </si>
  <si>
    <t>shipping: air
weight: 0.1 lbs
size: 0.9" x 1.9" x 6.6"</t>
  </si>
  <si>
    <t>https://docs.google.com/spreadsheets/d/1AOGpMSt7oq3SDmeNN4iITArl18F3nK7Koyz8RIPapyY/edit?usp=drivesdk</t>
  </si>
  <si>
    <t>1261-1-1</t>
  </si>
  <si>
    <t>jvm6175sk1ss</t>
  </si>
  <si>
    <t>parent: door_handle_replacement
child: WB15X26821 Door Handle Compatible with GE Microwave Oven JVM6175SK2SS JVM7195SK3SS JVM6175SK1SS JVM6175EK2ES JVM7195SK1SS, 4464467 AP6024408 PS11736302 EAP11736302</t>
  </si>
  <si>
    <t>B0CP967V3L
B0BXC5DT4V
$21.68</t>
  </si>
  <si>
    <t>Door Handle Replacement WB15X26821 Door Handle Compatible with GE Microwave Oven JVM6175SK2SS JVM7195SK3SS JVM6175SK1SS JVM6175EK2ES JVM7195SK1SS, 4464467 AP6024408 PS11736302 EAP11736302</t>
  </si>
  <si>
    <t>40 of the Door Handle Replacement WB15X26821 Door Handle Compatible with GE Microwave Oven JVM6175SK2SS JVM7195SK3SS JVM6175SK1SS JVM6175EK2ES JVM7195SK1SS, 4464467 AP6024408 PS11736302 EAP11736302</t>
  </si>
  <si>
    <t>$9.52</t>
  </si>
  <si>
    <t>shipping: air
weight: 0.3 lbs
size: 2.1" x 1.2" x 9.9"</t>
  </si>
  <si>
    <t>Camile</t>
  </si>
  <si>
    <t>https://docs.google.com/spreadsheets/d/1DgGPgpLRyl57cMjSroOj36EltRvxYSOERSiRGVGfhbU/edit?usp=sharing</t>
  </si>
  <si>
    <t>1273-1-1</t>
  </si>
  <si>
    <t>zigbee plug in</t>
  </si>
  <si>
    <t>parent: zigbee_smart_plug
child: zigbee</t>
  </si>
  <si>
    <t>B09KNDM4VV
B0BPY5D1KC
$26.19</t>
  </si>
  <si>
    <t xml:space="preserve"> ZigBee Smart Plug with Real-time Energy Monitoring,15A Outlet, Pack of 4</t>
  </si>
  <si>
    <t>20 of the  ZigBee Smart Plug with Real-time Energy Monitoring,15A Outlet, Pack of 4</t>
  </si>
  <si>
    <t>$10.96</t>
  </si>
  <si>
    <t>shipping: container
weight: 0.7 lbs
size: 1.7" x 4.8" x 6.5"</t>
  </si>
  <si>
    <t>Camille</t>
  </si>
  <si>
    <t>https://docs.google.com/spreadsheets/d/1nwakIYLv-PXeaoK2uCHdb96EEjQXF6JnXkI59eQw0sU/edit#gid=0</t>
  </si>
  <si>
    <t>1281-1-1</t>
  </si>
  <si>
    <t>gm battery hold down</t>
  </si>
  <si>
    <t>parent: _base_clamp_battery_hold_down
child: GM</t>
  </si>
  <si>
    <t>B0BPTBJFZY
$6.49</t>
  </si>
  <si>
    <t>Just like model listing.
Quantity: 300</t>
  </si>
  <si>
    <t>300</t>
  </si>
  <si>
    <t>Base Clamp Battery Hold Down with 304 stainless steel bolt Kit Compatible with Select GM Models</t>
  </si>
  <si>
    <t>300 of the Base Clamp Battery Hold Down with 304 stainless steel bolt Kit Compatible with Select GM Models</t>
  </si>
  <si>
    <t>$0.97</t>
  </si>
  <si>
    <t>shipping: container
weight: 0.1 lbs
size: 1.5" x 3.6" x 5.2"</t>
  </si>
  <si>
    <t>https://docs.google.com/spreadsheets/d/1BluZsXybJaw9ayr7kcIOudCk2JUhFiSB4A8rP2zzlQs/edit#gid=0</t>
  </si>
  <si>
    <t>1489-1-1</t>
  </si>
  <si>
    <t>sc4 key blanks</t>
  </si>
  <si>
    <t>parent: keys
child: sc4</t>
  </si>
  <si>
    <t>B07WS1H7SJ
B07MH3C1JV
$16.99</t>
  </si>
  <si>
    <t>Do Not Duplicate Key Blank, Pack of 50</t>
  </si>
  <si>
    <t>50 of the Do Not Duplicate Key Blank, Pack of 50</t>
  </si>
  <si>
    <t>shipping: container
weight: 1.1 lbs
size: 2.1" x 3.1" x 3.1"</t>
  </si>
  <si>
    <t>https://docs.google.com/spreadsheets/d/1wkG5BmkGqN-qHys0kySJVgTYydGpMVmNB-QcK18nbvg/edit?usp=sharing</t>
  </si>
  <si>
    <t>1479-1-1</t>
  </si>
  <si>
    <t>5mm gt2</t>
  </si>
  <si>
    <t>parent: gt2_pulleys
child: 20 Teeth 5mm bore 6mm Width, 5 pack</t>
  </si>
  <si>
    <t>B0CFTFMRZM
B088WB8D7W
$5.01</t>
  </si>
  <si>
    <t>Just like model listing.
Quantity: 2000</t>
  </si>
  <si>
    <t>2000</t>
  </si>
  <si>
    <t>GT2 Pulleys 20 Teeth 5mm bore 6mm Width, 5 pack</t>
  </si>
  <si>
    <t>2000 of the GT2 Pulleys 20 Teeth 5mm bore 6mm Width, 5 pack</t>
  </si>
  <si>
    <t>$0.18</t>
  </si>
  <si>
    <t>shipping: container
weight: 0.1 lbs
size: 1.7" x 2.3" x 3.0"</t>
  </si>
  <si>
    <t>https://docs.google.com/spreadsheets/d/1hcW5sjhgId7vGBOtO0mbO8XMhhT_kMp9sTgs5brP46g/edit#gid=0</t>
  </si>
  <si>
    <t>1289-1-1</t>
  </si>
  <si>
    <t>384khz</t>
  </si>
  <si>
    <t>parent: gaming_dac_(hi_res)
child: 130dB 32bit/384kHz, 7.1 Virtual Surround Sound, Sidetone/Speaker Control for PS4, Xbox One</t>
  </si>
  <si>
    <t>B07FY45F2S
$96.82</t>
  </si>
  <si>
    <t>Gaming DAC (Hi-Res) 130dB 32bit/384kHz, 7.1 Virtual Surround Sound, Sidetone/Speaker Control for PS4, Xbox One</t>
  </si>
  <si>
    <t>5 of the Gaming DAC (Hi-Res) 130dB 32bit/384kHz, 7.1 Virtual Surround Sound, Sidetone/Speaker Control for PS4, Xbox One</t>
  </si>
  <si>
    <t>$62.13</t>
  </si>
  <si>
    <t>shipping: air
weight: 0.3 lbs
size: 2.8" x 0.9" x 4.4"</t>
  </si>
  <si>
    <t>https://docs.google.com/spreadsheets/d/1O5e0qVE1SSJibCtTnhy_Xc3pCv56UXobn1qQT7rGG1c/edit#gid=0</t>
  </si>
  <si>
    <t>1294-1-1</t>
  </si>
  <si>
    <t>gm hydro boost</t>
  </si>
  <si>
    <t>parent: seal_repair_kit
child: GM</t>
  </si>
  <si>
    <t>B08CTZ62ST
$15.09</t>
  </si>
  <si>
    <t>Hydroboost Seal Repair Kit for GM</t>
  </si>
  <si>
    <t>50 of the Hydroboost Seal Repair Kit for GM</t>
  </si>
  <si>
    <t>$5.60</t>
  </si>
  <si>
    <t>shipping: air
weight: 0.2 lbs
size: 1.7" x 3.0" x 4.7"</t>
  </si>
  <si>
    <t>https://docs.google.com/spreadsheets/d/1f7S-2Ly8o0UcclAXaGesliGBcOVRd--k1NMVmwDuOU4/edit#gid=0</t>
  </si>
  <si>
    <t>1296-1-1</t>
  </si>
  <si>
    <t>4mm googly eyes</t>
  </si>
  <si>
    <t>parent: googly_wiggle_eyes
child: 4mm</t>
  </si>
  <si>
    <t>B0C4B1GNYB
B0B2ZTZPZ2
$5.59</t>
  </si>
  <si>
    <t>750pcs Wiggle Eyes Self-Adhesive Googly Eyes, 4mm~18mm</t>
  </si>
  <si>
    <t>500 of the 750pcs Wiggle Eyes Self-Adhesive Googly Eyes, 4mm~18mm</t>
  </si>
  <si>
    <t>$0.51</t>
  </si>
  <si>
    <t>shipping: container
weight: 0.1 lbs
size: 0.9" x 2.7" x 5.1"</t>
  </si>
  <si>
    <t>https://docs.google.com/spreadsheets/d/1p4MM-SpkXtG-bU0ng_kopCaGaMYgJ9QH-IUdhPTa9zs/edit?usp=drivesdk</t>
  </si>
  <si>
    <t>1412-1-1</t>
  </si>
  <si>
    <t>22 dummy rounds</t>
  </si>
  <si>
    <t>parent: dummy_rounds
child: 22</t>
  </si>
  <si>
    <t>B07KKT2W26
$10.64</t>
  </si>
  <si>
    <t>22 LR Dummy Rounds, Pack of 10</t>
  </si>
  <si>
    <t>100 of the 22 LR Dummy Rounds, Pack of 10</t>
  </si>
  <si>
    <t>$3.99</t>
  </si>
  <si>
    <t>shipping: air
weight: 0.09 lbs
size: 0.6" x 3.9" x 5.4"</t>
  </si>
  <si>
    <t>https://docs.google.com/spreadsheets/d/1QP_gP2dXwhFnh4FtIO6G6o1uclDdK5Pippj7FnR9tuc/edit?usp=sharing</t>
  </si>
  <si>
    <t>1430-1-1</t>
  </si>
  <si>
    <t>3way motion sensor</t>
  </si>
  <si>
    <t>parent: motion_sensor,_3way
child: 3way</t>
  </si>
  <si>
    <t>B0CBBY9Y6Y
B005WM3C42
$9.79</t>
  </si>
  <si>
    <t xml:space="preserve"> Motion Sensor Switch | 5 Amp, Single-Pole, Multi-Location</t>
  </si>
  <si>
    <t>100 of the  Motion Sensor Switch | 5 Amp, Single-Pole, Multi-Location</t>
  </si>
  <si>
    <t>$2.84</t>
  </si>
  <si>
    <t>shipping: container
weight: 0.2 lbs
size: 4.2" x 2.0" x 1.8"</t>
  </si>
  <si>
    <t>https://docs.google.com/spreadsheets/d/1bg-WTv3Ul9PYAm6eMkwtfT0KBkBytUfIkBRSLhtGxaE/edit#gid=0</t>
  </si>
  <si>
    <t>1432-1-1</t>
  </si>
  <si>
    <t>ls oil feed</t>
  </si>
  <si>
    <t>parent: oil_port
child: ls</t>
  </si>
  <si>
    <t>B08LX54MHQ
B00LV4IJSY
$11.89</t>
  </si>
  <si>
    <t>LS Oil Port Adapter 1/8" NPT Turbo Oil Feed Plate</t>
  </si>
  <si>
    <t>100 of the LS Oil Port Adapter 1/8" NPT Turbo Oil Feed Plate</t>
  </si>
  <si>
    <t>$3.39</t>
  </si>
  <si>
    <t>shipping: container
weight: 0.2 lbs
size: 0.8" x 3.9" x 6.1"</t>
  </si>
  <si>
    <t>Patrick</t>
  </si>
  <si>
    <t>1308-1-1</t>
  </si>
  <si>
    <t>item incomplete 
low moq</t>
  </si>
  <si>
    <t>x27 stepper</t>
  </si>
  <si>
    <t>parent: cluster_gauge_stepper_motor_repair_kit
child: x27</t>
  </si>
  <si>
    <t>B01B782OFC
$16.14</t>
  </si>
  <si>
    <t>Cluster Gauge Stepper Motor Repair Kit X27 168 (7 Motors,10 Backlight Bulbs,1 Remove Tool,Flux Rosin Core Solder)</t>
  </si>
  <si>
    <t>50 of the Cluster Gauge Stepper Motor Repair Kit X27 168 (7 Motors,10 Backlight Bulbs,1 Remove Tool,Flux Rosin Core Solder)</t>
  </si>
  <si>
    <t>$5.50</t>
  </si>
  <si>
    <t>shipping: container
weight: 0.1 lbs
size: 1.5" x 6.3" x 6.7"</t>
  </si>
  <si>
    <t>https://docs.google.com/spreadsheets/d/151fu1EIUpxD-M4_bcu6nKYfa-jy3Col96azOqiAiECY/edit#gid=0</t>
  </si>
  <si>
    <t>1465-1-1</t>
  </si>
  <si>
    <t>can't find the same size</t>
  </si>
  <si>
    <t>5-inch backset entry</t>
  </si>
  <si>
    <t>parent: entry_deadbolt_door_latch
child: 5-inch backset hole with rectangular face</t>
  </si>
  <si>
    <t>B000BC2I52
B00BR1CX6A
$10.39</t>
  </si>
  <si>
    <t>Entry Deadbolt Door Latch 5-inch backset hole with rectangular face</t>
  </si>
  <si>
    <t>100 of the Entry Deadbolt Door Latch 5-inch backset hole with rectangular face</t>
  </si>
  <si>
    <t>$2.49</t>
  </si>
  <si>
    <t>shipping: container
weight: 0.3 lbs
size: 2.8" x 4.8" x 6.0"</t>
  </si>
  <si>
    <t>https://docs.google.com/spreadsheets/d/1MNa5h4lLABUfqdVxilOo36UsAp30EZS-dB74H_RuDWw/edit#gid=0</t>
  </si>
  <si>
    <t>1534-1-1</t>
  </si>
  <si>
    <t>me16h702ses</t>
  </si>
  <si>
    <t xml:space="preserve">parent: microwave_glass_turntable_plate_replacement
child: 11-1/4 (11.25) inch WB49X10097 Microwave glass plate </t>
  </si>
  <si>
    <t>B088PHR9VM
B093W2DHGP
$13.31</t>
  </si>
  <si>
    <t>Microwave Glass Turntable Plate Replacement 11-1/4 (11.25) inch WB49X10097 Microwave glass plate</t>
  </si>
  <si>
    <t>200 of the Microwave Glass Turntable Plate Replacement 11-1/4 (11.25) inch WB49X10097 Microwave glass plate</t>
  </si>
  <si>
    <t>$1.77</t>
  </si>
  <si>
    <t>shipping: container
weight: 2.1 lbs
size: 1.0" x 11.5" x 15.2"</t>
  </si>
  <si>
    <t>CAMILLE</t>
  </si>
  <si>
    <t>https://docs.google.com/spreadsheets/d/1OFVzMBlVvGimi9-R33KZf9kbTGgoe7CPCN9mM1OB_9M/edit?usp=sharing</t>
  </si>
  <si>
    <t>1335-1-1</t>
  </si>
  <si>
    <t>3/16 wood stove gasket</t>
  </si>
  <si>
    <t>parent: self_adhesive_wood_stove_gasket_tape
child: 9ft x 11/16in x 3/16in, 2 pack</t>
  </si>
  <si>
    <t>B0BHT35GNZ
$8.95</t>
  </si>
  <si>
    <t>Self-Adhesive Wood Stove Gasket Tape 9ft x 11/16in x 3/16in, 2 pack</t>
  </si>
  <si>
    <t>100 of the Self-Adhesive Wood Stove Gasket Tape 9ft x 11/16in x 3/16in, 2 pack</t>
  </si>
  <si>
    <t>$2.37</t>
  </si>
  <si>
    <r>
      <rPr>
        <i/>
        <sz val="11"/>
        <color rgb="FF000000"/>
        <rFont val="Calibri"/>
        <family val="2"/>
      </rPr>
      <t>"</t>
    </r>
    <r>
      <rPr>
        <i/>
        <u/>
        <sz val="11"/>
        <color rgb="FF000000"/>
        <rFont val="Calibri"/>
        <family val="2"/>
      </rPr>
      <t>https://docs.google.com/spreadsheets/d/1u5Kx7DQqd4NsEPoHTJrMcn7QB5amMzSa9M4zipQ89aU/edit#gid=0</t>
    </r>
    <r>
      <rPr>
        <i/>
        <sz val="11"/>
        <color rgb="FF000000"/>
        <rFont val="Calibri"/>
        <family val="2"/>
      </rPr>
      <t>"</t>
    </r>
  </si>
  <si>
    <t>shipping: container
weight: 0.02 lbs
size: 1.7" x 3.4" x 4.1"</t>
  </si>
  <si>
    <t>https://docs.google.com/spreadsheets/d/1u5Kx7DQqd4NsEPoHTJrMcn7QB5amMzSa9M4zipQ89aU/edit#gid=0</t>
  </si>
  <si>
    <t>1826-1-1</t>
  </si>
  <si>
    <t>price to high</t>
  </si>
  <si>
    <t>hck44 power cord kit</t>
  </si>
  <si>
    <t>parent: power_cord_kit
child: HCK44</t>
  </si>
  <si>
    <t>B0CMJFZ9H8
B096WPL47Q
$10.72</t>
  </si>
  <si>
    <t>Power Cord Kit HCK44</t>
  </si>
  <si>
    <t>100 of the Power Cord Kit HCK44</t>
  </si>
  <si>
    <t>$3.30</t>
  </si>
  <si>
    <t>shipping: air
weight: 0.1 lbs
size: 2.0" x 1.0" x 1.0"</t>
  </si>
  <si>
    <t>https://docs.google.com/spreadsheets/d/1BfC7cn73iOjfx3kmuQUkdR15DKEdhlaofDFHhK1Nqh4/edit#gid=0</t>
  </si>
  <si>
    <t>1356-1-1</t>
  </si>
  <si>
    <t>oscillating cleaning</t>
  </si>
  <si>
    <t>parent: oscillating_tool_sanding_pad_kit__(133_pack)
child: 125 sandpaper, 2 sanding pads, 6 scrubbing pads</t>
  </si>
  <si>
    <t>B0CC93P8VP
B0BJVLQTMB
$15.29</t>
  </si>
  <si>
    <t>Oscillating Tool Sanding Pad Kit  (133 pack) 125 sandpaper, 2 sanding pads, 6 scrubbing pads</t>
  </si>
  <si>
    <t>100 of the Oscillating Tool Sanding Pad Kit  (133 pack) 125 sandpaper, 2 sanding pads, 6 scrubbing pads</t>
  </si>
  <si>
    <t>$3.73</t>
  </si>
  <si>
    <t>shipping: container
weight: 1.1 lbs
size: 3.4" x 3.5" x 8.6"</t>
  </si>
  <si>
    <t>https://docs.google.com/spreadsheets/d/1EUI6kRsZnH9d9V-0q_fJx1SB5Ja6DNF1s3h3XmhAtfE/edit#gid=0</t>
  </si>
  <si>
    <t>1373-1-1</t>
  </si>
  <si>
    <t>low moq</t>
  </si>
  <si>
    <t>7146v</t>
  </si>
  <si>
    <t>parent: car_remote
child: 7164V Replacement, 1 Way 4 Button 1/4 Mile Range</t>
  </si>
  <si>
    <t>B01MUS63EX
$22.37</t>
  </si>
  <si>
    <t>Car Remote 7164V Replacement, 1 Way 4 Button 1/4 Mile Range</t>
  </si>
  <si>
    <t>20 of the Car Remote 7164V Replacement, 1 Way 4 Button 1/4 Mile Range</t>
  </si>
  <si>
    <t>$11.77</t>
  </si>
  <si>
    <t>shipping: air
weight: 0.04 lbs
size: 0.5" x 4.0" x 8.0"</t>
  </si>
  <si>
    <t>https://docs.google.com/spreadsheets/d/19xrIfJbB44Z-P6W3mSNssxXbmtWWXqlYu7NekkfSMQ8/edit#gid=0</t>
  </si>
  <si>
    <t>1497-1-1</t>
  </si>
  <si>
    <t>jnm3163rj3ss</t>
  </si>
  <si>
    <t>parent: microwave_handle_replacement
child: Upgraded WB15X21101 fits microwave door JNM3163RJ1SS, JNM3163RJ3SS, JVM3162RJ3SS, 1 pack</t>
  </si>
  <si>
    <t>B0CL478XYL
B0C1ZJ22B8
$23.34</t>
  </si>
  <si>
    <t>Microwave Handle Replacement Upgraded WB15X21101 fits microwave door JNM3163RJ1SS, JNM3163RJ3SS, JVM3162RJ3SS, 1 pack</t>
  </si>
  <si>
    <t>40 of the Microwave Handle Replacement Upgraded WB15X21101 fits microwave door JNM3163RJ1SS, JNM3163RJ3SS, JVM3162RJ3SS, 1 pack</t>
  </si>
  <si>
    <t>$9.75</t>
  </si>
  <si>
    <t>shipping: air
weight: 0.5 lbs
size: 1.53" x 1.2" x 10.4"</t>
  </si>
  <si>
    <t>https://docs.google.com/spreadsheets/d/12JY31JcypHzJFiLE8eqejwiwndmuEyd-eE9M6MUMQio/edit#gid=0</t>
  </si>
  <si>
    <t>1475-1-1</t>
  </si>
  <si>
    <t>price too high</t>
  </si>
  <si>
    <t>5.3 bluetooth receiver</t>
  </si>
  <si>
    <t>parent: bluetooth_transmitter
child: 5.3</t>
  </si>
  <si>
    <t>B083J98ZFX
B0BBZZXQTL
$10.81</t>
  </si>
  <si>
    <t>[Bluetooth Transmitter &amp; Receiver] Bluetooth 5.3 Audio Adapter for TV/Airplane/Bluetooth Headphones/Speaker, 3.5mm Jack Aux HiFi Stereo</t>
  </si>
  <si>
    <t>50 of the Bluetooth Transmitter &amp; Receiver Bluetooth 5.3 Audio Adapter for TV/Airplane/Bluetooth Headphones/Speaker, 3.5mm Jack Aux HiFi Stereo</t>
  </si>
  <si>
    <t>$4.10</t>
  </si>
  <si>
    <t>shipping: air
weight: 0.07 lbs
size: 0.6" x 1.9" x 3.2"</t>
  </si>
  <si>
    <t>https://docs.google.com/spreadsheets/d/1tLnk8nDvCvQ9uAdCD2jkx1yA1Ed1hnjD5xwGosL1bqs/edit#gid=0</t>
  </si>
  <si>
    <t>1375-1-1</t>
  </si>
  <si>
    <t>y20gt smart</t>
  </si>
  <si>
    <t>parent: _3d_screen_protector
child: y20gt</t>
  </si>
  <si>
    <t>B09QKPVKBS
$8.08</t>
  </si>
  <si>
    <t>3D Screen Protector 1.69” or 1.7” compatible with Y20GT, 3 pack</t>
  </si>
  <si>
    <t>100 of the 3D Screen Protector 1.69” or 1.7” compatible with Y20GT, 3 pack</t>
  </si>
  <si>
    <t>$2.62</t>
  </si>
  <si>
    <t>shipping: air
weight: 0.1 lbs
size: 0.5" x 1.3" x 1.6"</t>
  </si>
  <si>
    <t>https://docs.google.com/spreadsheets/d/1-9TO1rEhHbjOX1aJtvC0t-aJFQKLTwGcB4d9MC_yrxo/edit#gid=0</t>
  </si>
  <si>
    <t>1377-1-1</t>
  </si>
  <si>
    <t>3/16 roundover router bit</t>
  </si>
  <si>
    <t>parent: roundover_router_bit_set
child: 3/16</t>
  </si>
  <si>
    <t>B0CJV1RYJZ
B0BWS2R2RR
B0C5DVBNLS
B08TTVJMMT
$8.50</t>
  </si>
  <si>
    <t>Roundover Router Bit Set，4pcs Router bit Set，1/4 inch Shank，Radius in 1/8", 1/4", 3/16", 5/16"，Bearing Guide for Rounding Edge bit</t>
  </si>
  <si>
    <t>200 of the Roundover Router Bit Set，4pcs Router bit Set，1/4 inch Shank，Radius in 1/8", 1/4", 3/16", 5/16"，Bearing Guide for Rounding Edge bit</t>
  </si>
  <si>
    <t>$1.91</t>
  </si>
  <si>
    <t>shipping: container
weight: 0.3 lbs
size: 1.3" x 3.2" x 4.7"</t>
  </si>
  <si>
    <t>https://docs.google.com/spreadsheets/d/1zEwtZPM7po0hSPmLSOCMW9enEaP1dPOrrTOx20Zl91E/edit?usp=sharing</t>
  </si>
  <si>
    <t>1635-1-1</t>
  </si>
  <si>
    <t>sa155</t>
  </si>
  <si>
    <t>parent: prewound_bobbin
child: sa155</t>
  </si>
  <si>
    <t>B0B48S6DKW
B00QPIGTJW
$16.60</t>
  </si>
  <si>
    <t>Prewound Bobbin, Cardboard, Size L (SA155, Size 9.4), White Color, 75D/2 Polyester, Pack of 144</t>
  </si>
  <si>
    <t>50 of the Prewound Bobbin, Cardboard, Size L (SA155, Size 9.4), White Color, 75D/2 Polyester, Pack of 144</t>
  </si>
  <si>
    <t>$5.16</t>
  </si>
  <si>
    <t>shipping: container
weight: 0.9 lbs
size: 1.8" x 4.9" x 4.9"</t>
  </si>
  <si>
    <t>https://docs.google.com/spreadsheets/d/19-DrqagXF9WUdQ51fOysHX3lXIqIM2b_LZ46ZbPt1rY/edit?usp=sharing</t>
  </si>
  <si>
    <t>1636-1-1</t>
  </si>
  <si>
    <t>xt30u</t>
  </si>
  <si>
    <t>parent: connector
child: xt30u</t>
  </si>
  <si>
    <t>B07CTRH86M
B08P5HVMYT
$7.29</t>
  </si>
  <si>
    <t>XT30 Connector Male Female XT30U Bullet Plug Heat Shrink for Battery ESC Charger Lead, Pack of 10</t>
  </si>
  <si>
    <t>100 of the XT30 Connector Male Female XT30U Bullet Plug Heat Shrink for Battery ESC Charger Lead</t>
  </si>
  <si>
    <t>$2.31</t>
  </si>
  <si>
    <t>shipping: air
weight: 0.02 lbs
size: 0.6" x 2.6" x 4.2"</t>
  </si>
  <si>
    <t>camile</t>
  </si>
  <si>
    <t>https://docs.google.com/spreadsheets/d/1u5o8Uc4FhFXJwTY9jzGqo1W_Q1sd-NPLzCAdgfeEK0o/edit?usp=sharing</t>
  </si>
  <si>
    <t>1449-1-1</t>
  </si>
  <si>
    <t>m3 headless</t>
  </si>
  <si>
    <t>parent: screw_assortment_kit
child: 240 pieces</t>
  </si>
  <si>
    <t>B0BRKNDP6R
B0B2N57KB4
$5.85</t>
  </si>
  <si>
    <t xml:space="preserve"> Cup Point Grub Set Screws, 240 pieces (M3,M4,M5,M6,M8) - Hex &amp; Flat Head - 5 Allen Keys (M1.5,M2,M2.5,M3,M4) - 304 Stainless Steel Set Screw Assortment Kit Sizes</t>
  </si>
  <si>
    <t>500 of the  Cup Point Grub Set Screws, 240 pieces (M3,M4,M5,M6,M8) - Hex &amp; Flat Head - 5 Allen Keys (M1.5,M2,M2.5,M3,M4) - 304 Stainless Steel Set Screw Assortment Kit Sizes</t>
  </si>
  <si>
    <t>$0.41</t>
  </si>
  <si>
    <t>shipping: container
weight: 0.4 lbs
size: 0.9" x 3.9" x 6.8"</t>
  </si>
  <si>
    <t>https://docs.google.com/spreadsheets/d/17JIEWFbWySbsgynkyddx7BdiHaGN5oOjfa_PLFMuktI/edit?usp=sharing</t>
  </si>
  <si>
    <t>1641-1-1</t>
  </si>
  <si>
    <t>3/16 metal dowel</t>
  </si>
  <si>
    <t>parent: brass_rods
child: 3/16</t>
  </si>
  <si>
    <t>B0BM7ZTR6F
$6.02</t>
  </si>
  <si>
    <t>Brass Rods 3/16 x 12",6PCS,Knife Handle Material,Knife Handle Pins,Brass Round Stock,Knife Pins,Brass Pins for Knife Handles Scales</t>
  </si>
  <si>
    <t>300 of the Brass Rods 3/16 x 12",6PCS,Knife Handle Material,Knife Handle Pins,Brass Round Stock,Knife Pins,Brass Pins for Knife Handles Scales</t>
  </si>
  <si>
    <t>$0.94</t>
  </si>
  <si>
    <t>shipping: container
weight: 0.6 lbs
size: 0.7" x 0.7" x 12.1"</t>
  </si>
  <si>
    <t>https://docs.google.com/spreadsheets/d/1fNm600NkqvHoytKoCH3ITHK3zSKcuE3oPeQ5pWZR7cs/edit#gid=0</t>
  </si>
  <si>
    <t>1647-1-1</t>
  </si>
  <si>
    <t>mmwave sensor</t>
  </si>
  <si>
    <t>parent: sensor
child: mmwave</t>
  </si>
  <si>
    <t>B0CR9B2DGZ
B0BXWZMQJ3
$27.26</t>
  </si>
  <si>
    <t>2.4 GHz Wi-Fi Required, mmWave Radar Wired Motion Sensor, Zone Positioning, Multi-Person &amp; Fall Detection, Supports HomeKit, Alexa, Google Home and Home Assistant</t>
  </si>
  <si>
    <t>20 of the 2.4 GHz Wi-Fi Required, mmWave Radar Wired Motion Sensor, Zone Positioning, Multi-Person &amp; Fall Detection, Supports HomeKit, Alexa, Google Home and Home Assistant</t>
  </si>
  <si>
    <t>$14.13</t>
  </si>
  <si>
    <t>shipping: air
weight: 0.2 lbs
size: 1.1" x 2.5" x 2.5"</t>
  </si>
  <si>
    <t>https://docs.google.com/spreadsheets/d/1KAvyio4VyXKxil1nuYvKLvSUs3geA59V3m_gWQixFq0/edit?usp=sharing</t>
  </si>
  <si>
    <t>1654-1-1</t>
  </si>
  <si>
    <t>vfl lc</t>
  </si>
  <si>
    <t>parent: visual_fault_locator
child: 30mW 30KM</t>
  </si>
  <si>
    <t>B0CSJP2WD6
B08Q85W6QJ
$11.91</t>
  </si>
  <si>
    <t>Visual Fault Locator 30mW 30KM, VFL Tester Kit Include Single Mode 9/125um FC Male to LC Female Adapter, Red Light Pen for Fiber Network Cable Test</t>
  </si>
  <si>
    <t>100 of the Visual Fault Locator 30mW 30KM, VFL Tester Kit Include Single Mode 9/125um FC Male to LC Female Adapter, Red Light Pen for Fiber Network Cable Test</t>
  </si>
  <si>
    <t>$3.19</t>
  </si>
  <si>
    <t>shipping: container
weight: 0.3 lbs
size: 1.3" x 2.9" x 7.8"</t>
  </si>
  <si>
    <t>https://docs.google.com/spreadsheets/d/1mS_ASpGKDgMnUjKo5WeT0Myf4tkFJ8M2rzXlzqdhkcs/edit?usp=sharing</t>
  </si>
  <si>
    <t>1519-1-1</t>
  </si>
  <si>
    <t>jst-gh</t>
  </si>
  <si>
    <t>parent: jst_gh_connector_kit
child: 1.25mm</t>
  </si>
  <si>
    <t>B07S18D3RN
B07PBHN7TM
$15.29</t>
  </si>
  <si>
    <t>GH1.25 Connectors and Pre-Crimped Silicone Cables, 180 pieces,  Compatible with JST GH 1.25mm</t>
  </si>
  <si>
    <t>50 of the GH1.25 Connectors and Pre-Crimped Silicone Cables, 180 pieces,  Compatible with JST GH 1.25mm</t>
  </si>
  <si>
    <t>$5.09</t>
  </si>
  <si>
    <t>shipping: container
weight: 0.3 lbs
size: 0.9" x 3.9" x 6.8"</t>
  </si>
  <si>
    <t>https://docs.google.com/spreadsheets/d/1ypSHZAF3693xAjmdrwDR0C4nZ6lVgwp-PCno6hhMcuM/edit?usp=sharing</t>
  </si>
  <si>
    <t>1657-1-1</t>
  </si>
  <si>
    <t>4.5 inch shower drain cover</t>
  </si>
  <si>
    <t>parent: shower_drain_cover
child: 4.5 inch</t>
  </si>
  <si>
    <t>B0CKY1H1FM
B0CGM2W3ZG
$7.39</t>
  </si>
  <si>
    <t>Silicone Collapsible Bathtub Drain Cover Hair Catcher &amp; Protector for Pop-Up &amp; Regular Drains of Shower, Bathtub, Tub, Bathroom, Sink, Pack of 2</t>
  </si>
  <si>
    <t>200 of the Silicone Collapsible Bathtub Drain Cover Hair Catcher &amp; Protector for Pop-Up &amp; Regular Drains of Shower, Bathtub, Tub, Bathroom, Sink, Pack of 2</t>
  </si>
  <si>
    <t>$1.03</t>
  </si>
  <si>
    <t>shipping: container
weight: 0.6 lbs
size: 2.5" x 5.0" x 5.0"</t>
  </si>
  <si>
    <t>https://docs.google.com/spreadsheets/d/1L8TbjLsuk3Ivg8EMGJUp5ftwUuG2TnJbf2RuqCbl-Ss/edit?usp=sharing</t>
  </si>
  <si>
    <t>1539-1-1</t>
  </si>
  <si>
    <t>6-48 screw</t>
  </si>
  <si>
    <t>parent: gunsmithing_screw_set
child: 6-48</t>
  </si>
  <si>
    <t>B0C9LQ9W9Y
$16.96</t>
  </si>
  <si>
    <t>Gunsmithing Screw Set, #6-48 and #8-40 in 6mm/8mm/10mm Length, Pack of 5</t>
  </si>
  <si>
    <t>40 of the Gunsmithing Screw Set, #6-48 and #8-40 in 6mm/8mm/10mm Length, Pack of 5</t>
  </si>
  <si>
    <t>$8.06</t>
  </si>
  <si>
    <t>shipping: air
weight: 0.1 lbs
size: 0.7" x 1.9" x 2.4"</t>
  </si>
  <si>
    <t>https://docs.google.com/spreadsheets/d/1J91Rh1ytEu5odwQzk7HM9-nAxZ-Bpx4CIBYO4smhwZg/edit?usp=sharing</t>
  </si>
  <si>
    <t>1542-1-1</t>
  </si>
  <si>
    <t>2.3 mm eraser</t>
  </si>
  <si>
    <t>parent: eraser_and_refill
child: 2.3mm</t>
  </si>
  <si>
    <t>B00O98USLU
B0749PV4FZ
$6.35</t>
  </si>
  <si>
    <t>Mono Zero Eraser and Refill Value Pack, Round 2.3mm</t>
  </si>
  <si>
    <t>500 of the Mono Zero Eraser and Refill Value Pack, Round 2.3mm</t>
  </si>
  <si>
    <t>$0.42</t>
  </si>
  <si>
    <t>shipping: container
weight: 0.02 lbs
size: 9.0" x 1.0" x 11.4"</t>
  </si>
  <si>
    <t>https://docs.google.com/spreadsheets/d/1lRyfyU9cZU3GL7yHl8WsOIoErc8yeYccQPPDsTq3kvw/edit?usp=sharing</t>
  </si>
  <si>
    <t>1543-1-1</t>
  </si>
  <si>
    <t>5/16 drywall anchors</t>
  </si>
  <si>
    <t>parent: anchor_and_screw child: 5/16</t>
  </si>
  <si>
    <t>B0865GT1CD
$12.41</t>
  </si>
  <si>
    <t>5/16" x 1-5/8", Powerful Universal Plug with Intelligent 2-Component Technology for fastenings in Concrete, Bricks, Stone, Gypsum plasterboard, Pack of 100</t>
  </si>
  <si>
    <t>100 of the 5/16" x 1-5/8", Powerful Universal Plug with Intelligent 2-Component Technology for fastenings in Concrete, Bricks, Stone, Gypsum plasterboard, Pack of 100</t>
  </si>
  <si>
    <t>$3.43</t>
  </si>
  <si>
    <t>shipping: container
weight: 0.4 lbs
size: 2.5" x 3.5" x 4.3"</t>
  </si>
  <si>
    <t>https://docs.google.com/spreadsheets/d/1QVN0KtEw5wySJ_bzxUZlzBBecGvmzeNE1wJ5WsIS8T0/edit?usp=sharing</t>
  </si>
  <si>
    <t>1675-1-1</t>
  </si>
  <si>
    <t>l1172c</t>
  </si>
  <si>
    <t>parent: mailbox_lock
child: l1172c</t>
  </si>
  <si>
    <t>B01CEUXCQC
B0CQ4XNDNC
$11.97</t>
  </si>
  <si>
    <t>CompX USPS-L-1172C National Mailbox Lock C9100 (Lock with 3-Keys)</t>
  </si>
  <si>
    <t>100 of the CompX USPS-L-1172C National Mailbox Lock C9100 (Lock with 3-Keys)</t>
  </si>
  <si>
    <t>$3.47</t>
  </si>
  <si>
    <t>shipping: container
weight: 0.2 lbs
size: 0.9" x 1.7" x 3.1"</t>
  </si>
  <si>
    <t>https://docs.google.com/spreadsheets/d/1sjhYc6b373ySy5ESGCKCnPX75b0SMXRdVe0bXLF-_4I/edit?usp=sharing</t>
  </si>
  <si>
    <t>1689-1-1</t>
  </si>
  <si>
    <t>38 special snap</t>
  </si>
  <si>
    <t>parent: training_snap_caps
child: 38</t>
  </si>
  <si>
    <t>B0CL317WP8
B0014VVI1E
$11.89</t>
  </si>
  <si>
    <t>38 Special Snap Cap 16118, Pack of 6</t>
  </si>
  <si>
    <t>50 of the 38 Special Snap Cap 16118, Pack of 6</t>
  </si>
  <si>
    <t>$4.51</t>
  </si>
  <si>
    <t>shipping: air
weight: 0.1 lbs
size: 0.7" x 2.2" x 2.3"</t>
  </si>
  <si>
    <t>https://docs.google.com/spreadsheets/d/1o_GscgVm6O_FB6o2Fjon4XopT7I-PUlZ-7XPrbBAQfo/edit?usp=sharing</t>
  </si>
  <si>
    <t>1693-1-1</t>
  </si>
  <si>
    <t>rf remote control page turner for kindle</t>
  </si>
  <si>
    <t>parent: rf_remote_control_page_turner
child: rf</t>
  </si>
  <si>
    <t>B0CNVSJSF1
B08T8CZYF3
$22.56</t>
  </si>
  <si>
    <t>RF Remote Control Page Turner for Kindle Reading Ipad Surface Comics, iPhone Android Tablets Reading Novels Taking Photos</t>
  </si>
  <si>
    <t>40 of the RF Remote Control Page Turner for Kindle Reading Ipad Surface Comics, iPhone Android Tablets Reading Novels Taking Photos</t>
  </si>
  <si>
    <t>$9.67</t>
  </si>
  <si>
    <t>shipping: air
weight: 0.4 lbs
size: 1.1" x 4.0" x 4.5"</t>
  </si>
  <si>
    <t>https://docs.google.com/spreadsheets/d/12uDYMH4jR9t5tCDHM3Bt4GJdPQTHo6D8MJ4otFwyW8o/edit?usp=sharing</t>
  </si>
  <si>
    <t>1946-1-1</t>
  </si>
  <si>
    <t xml:space="preserve">asked questions </t>
  </si>
  <si>
    <t>gy6.35 base led</t>
  </si>
  <si>
    <t>parent: led_bulb_gy
child: gy6.35</t>
  </si>
  <si>
    <t>B07S15LZ7F
$15.22</t>
  </si>
  <si>
    <t>GY6.35 LED Bulb 5W Equivalent to 50W Bi-pin Base Halogen Bulb, AC/DC 12V Warm White 3000K for Pendant Light, Chandelier, Desk Light, Accent Lights, Landscape Lighting, Non-Dimmable, Pack of 4</t>
  </si>
  <si>
    <t>50 of the GY6.35 LED Bulb 5W Equivalent to 50W Bi-pin Base Halogen Bulb, AC/DC 12V Warm White 3000K for Pendant Light, Chandelier, Desk Light, Accent Lights, Landscape Lighting, Non-Dimmable</t>
  </si>
  <si>
    <t>$6.17</t>
  </si>
  <si>
    <t>$1.32</t>
  </si>
  <si>
    <t>https://docs.google.com/document/d/18nYf5LqNLw1uok6XunNASdPRY7_b0c0lNwxhQTXjLLg/edit?usp=sharing</t>
  </si>
  <si>
    <t>shipping: air
weight: 0.1 lbs
size: 0.8" x 4.2" x 4.1"</t>
  </si>
  <si>
    <t xml:space="preserve">Camille </t>
  </si>
  <si>
    <t>https://docs.google.com/spreadsheets/d/1VpGhlPsyuMB6sQJ5KLq9pLAUlqY1g92ysVrKaqVtRPg/edit?usp=sharing</t>
  </si>
  <si>
    <t>1560-1-1</t>
  </si>
  <si>
    <t>eccentric cam lock</t>
  </si>
  <si>
    <t>parent: cam_locks_for_furniture
child: eccentric</t>
  </si>
  <si>
    <t>B0CGWDQB6D
B09WN26Z41
$7.75</t>
  </si>
  <si>
    <t xml:space="preserve">Cam Locks for Furniture, 90 Pcs 3-in-1 Eccentric Wheels, Multi-Size Repair Spare Parts Nut &amp; Bolt Assortment Sets </t>
  </si>
  <si>
    <t>200 of the Cam Locks for Furniture, 90 Pcs 3-in-1 Eccentric Wheels, Multi-Size Repair Spare Parts Nut &amp; Bolt Assortment Sets</t>
  </si>
  <si>
    <t>$1.31</t>
  </si>
  <si>
    <t>shipping: container
weight: 0.7 lbs
size: 0.9" x 3.8" x 6.8"</t>
  </si>
  <si>
    <t>1563-1-1</t>
  </si>
  <si>
    <t>g48 grip</t>
  </si>
  <si>
    <t>parent: glock_grip
child: g48</t>
  </si>
  <si>
    <t>B085MQK7NJ
B07NDNC473
$5.94</t>
  </si>
  <si>
    <t>Grips Adhesive Pistol Grip Compatible with Glock 43x &amp; 48</t>
  </si>
  <si>
    <t>200 of the Grips Adhesive Pistol Grip Compatible with Glock 43x &amp; 48</t>
  </si>
  <si>
    <t>$1.23</t>
  </si>
  <si>
    <t>shipping: container
weight: 0.1 lbs
size: 0.3" x 5.6" x 9.3"</t>
  </si>
  <si>
    <t>1708-1-1</t>
  </si>
  <si>
    <t>mcc3 magnetic</t>
  </si>
  <si>
    <t>parent: magnetic_charger
child: mcc3</t>
  </si>
  <si>
    <t>B0BJDNTZ7Z
B0BV2PTPPG
$6.71</t>
  </si>
  <si>
    <t>MCC 3 Charger, Magnetic Charging Cable Only Suitable for Odin/Odin Mini/PL-Pro/Baton3 Series/Warrior Mini2/Perun 2/Seeker 3 pro/Warrior 3s/Baldr Pro R/Arkfeld/Arkfeld UV</t>
  </si>
  <si>
    <t>200 of the MCC 3 Charger, Magnetic Charging Cable Only Suitable for Odin/Odin Mini/PL-Pro/Baton3 Series/Warrior Mini2/Perun 2/Seeker 3 pro/Warrior 3s/Baldr Pro R/Arkfeld/Arkfeld UV</t>
  </si>
  <si>
    <t>$1.83</t>
  </si>
  <si>
    <t>shipping: air
weight: 0.04 lbs
size: 0.4" x 3.0" x 7.3"</t>
  </si>
  <si>
    <t>https://docs.google.com/spreadsheets/d/1xbik373ChGnoIBBFrx747C2CygIchEj3MtMWEBzHitg/edit?usp=sharing</t>
  </si>
  <si>
    <t>1586-1-1</t>
  </si>
  <si>
    <t>Duplicate to SKU 2328</t>
  </si>
  <si>
    <t>kw3at-16 normally</t>
  </si>
  <si>
    <t>parent: microwave_oven_door_switch_replacement_part
child: kw3at-16</t>
  </si>
  <si>
    <t>B083CYSJQW
$5.02</t>
  </si>
  <si>
    <t>Microwave Oven Door Switch Replacement Part, 16A 125VAC, KW3AT-16 (Downward Compatible with KW3A-16), Normally Open</t>
  </si>
  <si>
    <t>300 of the Microwave Oven Door Switch Replacement Part, 16A 125VAC, KW3AT-16 (Downward Compatible with KW3A-16), Normally Open</t>
  </si>
  <si>
    <t>$0.88</t>
  </si>
  <si>
    <t>$0.23</t>
  </si>
  <si>
    <t>https://docs.google.com/document/d/1r2o_6BwqsGFCnYoz8yisRtQ-H_17r7UlJWnf5EHVqRo/edit?usp=sharing</t>
  </si>
  <si>
    <t>shipping: air
weight: 0.014 lbs
size: 0.4" x 0.6" x 1.1"</t>
  </si>
  <si>
    <t>Jinky</t>
  </si>
  <si>
    <t>https://docs.google.com/spreadsheets/d/1XowxMZTxyjSrL448QrY13g2r60r97DmTTnrSnmnQ_DI/edit?usp=sharing</t>
  </si>
  <si>
    <t>1741-1-1</t>
  </si>
  <si>
    <t>u-100 1cc</t>
  </si>
  <si>
    <t>parent: _insulin_syringe_with_needle
child: u-100 1cc</t>
  </si>
  <si>
    <t>B07P39KTFN
B08F4KMVNS
$16.59</t>
  </si>
  <si>
    <t>U-100 Insulin Syringe with Needle, 31G 1cc 5/16-Inch (8mm), Pack of 100</t>
  </si>
  <si>
    <t>50 of the U-100 Insulin Syringe with Needle, 31G 1cc 5/16-Inch (8mm), Pack of 100</t>
  </si>
  <si>
    <t>$4.36</t>
  </si>
  <si>
    <t>https://docs.google.com/document/d/1sQIJCLJpnmS9W-MUP_VfgYy7GjfSfDHXr58IOBqqQtc/edit</t>
  </si>
  <si>
    <t>shipping: container
weight: 0.97 lbs
size: 3.94" x 5.51" x 7.09"</t>
  </si>
  <si>
    <t>https://docs.google.com/spreadsheets/d/1CT4CuvPwzFGUBkYEYN9mC5h-C3SVhawxouOy9aDUIyA/edit#gid=0</t>
  </si>
  <si>
    <t>1603-1-1</t>
  </si>
  <si>
    <t>re-keying kit</t>
  </si>
  <si>
    <t>parent: pin_kit_with_tools
child: Re-Keying</t>
  </si>
  <si>
    <t>B08PW4VKK8
$59.39</t>
  </si>
  <si>
    <t>Pin Kit with Tools, Schlage Re-Keying</t>
  </si>
  <si>
    <t>10 of the Pin Kit with Tools, Schlage Re-Keying</t>
  </si>
  <si>
    <t>$34.31</t>
  </si>
  <si>
    <t>shipping: air
weight: 0.6 lbs
size: 1.4" x 6.7" x 7.8"</t>
  </si>
  <si>
    <t>1777-1-1</t>
  </si>
  <si>
    <t>rg8x jumper</t>
  </si>
  <si>
    <t>parent: jumper
child: rg8x</t>
  </si>
  <si>
    <t>B0B3HVLMWR
B0CP9L2QR1
$13.59</t>
  </si>
  <si>
    <t>G8x Jumper Cable 3ft,PL259 Jumper Cable,CB Coax Cable 50 Ohm,UHF PL259 Male to Male Low Loss CB Antenna Cable for CB Radio,HAM Radio, VHF Radio, SWR Meter, Antenna Analyzer, Pack of 2</t>
  </si>
  <si>
    <t>50 of the RG8x Jumper Cable 3ft,PL259 Jumper Cable,CB Coax Cable 50 Ohm,UHF PL259 Male to Male Low Loss CB Antenna Cable for CB Radio,HAM Radio, VHF Radio, SWR Meter, Antenna Analyzer, Pack of 2</t>
  </si>
  <si>
    <t>$4.07</t>
  </si>
  <si>
    <t>shipping: container
weight: 0.4 lbs
size: 1.2" x 5.9" x 7.4"</t>
  </si>
  <si>
    <t>https://docs.google.com/spreadsheets/d/1ZPVnZSJGNd1Za9G_t_0gpWKMnti6E3C5g9qRE7nOmgw/edit?usp=sharing</t>
  </si>
  <si>
    <t>1805-1-1</t>
  </si>
  <si>
    <t>tub linkage</t>
  </si>
  <si>
    <t>parent: tub_drain
child: Brass Material</t>
  </si>
  <si>
    <t>B09B9ZC1L7
$18.69</t>
  </si>
  <si>
    <t>Tub Drain Linkage Assembly with Trip Lever and Strainer Done Cove</t>
  </si>
  <si>
    <t>200 of the Tub Drain Linkage Assembly with Trip Lever and Strainer Done Cove</t>
  </si>
  <si>
    <t>$1.59</t>
  </si>
  <si>
    <t>shipping: container
weight: 0.6 lbs
size: 3.1" x 3.1" x 18.4"</t>
  </si>
  <si>
    <t>https://docs.google.com/spreadsheets/d/1ph0bIH2iU1BUzZPQOjaikY-Idom8bnd4FRdwaphFFKY/edit?usp=sharing</t>
  </si>
  <si>
    <t>1807-1-1</t>
  </si>
  <si>
    <t>t5 circle type 22 watt lamp</t>
  </si>
  <si>
    <t>parent: circular_light_bulb
child:  t5 22w</t>
  </si>
  <si>
    <t>B09TVXW727
B093DLGQS2
$12.49</t>
  </si>
  <si>
    <t>7.25 inch T5 22W Circular Bulb Light Replacement for Floxite, Zadro, Rialto Makeup Magnifying Vanity Mirror, FC22 Surround Fluorescent Lamp 6500K Daylight</t>
  </si>
  <si>
    <t>50 of the 7.25 inch T5 22W Circular Bulb Light Replacement for Floxite, Zadro, Rialto Makeup Magnifying Vanity Mirror, FC22 Surround Fluorescent Lamp 6500K Daylight</t>
  </si>
  <si>
    <t>$3.52</t>
  </si>
  <si>
    <t>https://docs.google.com/document/d/1EUtKpRIKbyxjBclyiJM3TI4vcS18cjFn9MyB38ugAZE/edit</t>
  </si>
  <si>
    <t>shipping: container
weight: 0.44 lbs
size: 0.78" x 7.67" x 7.67"</t>
  </si>
  <si>
    <t>https://docs.google.com/spreadsheets/d/1l2ZSeHN6kfeEiIMHkNFR3eHSjvkDnnFO/edit#gid=886401455</t>
  </si>
  <si>
    <t>1621-1-1</t>
  </si>
  <si>
    <t>pd45w</t>
  </si>
  <si>
    <t>parent: super_fast_charger
child: 45w</t>
  </si>
  <si>
    <t>B0CLGB945Z
B0B2R9MT7H
$11.40</t>
  </si>
  <si>
    <t>45 Watt USB-C Charger PD/PPS Wall Charging Block for Samsung Galaxy S24/S23 Ultra/S23+/S22 Ultra/S22+/S20 Ultra/Note 10 Plus, Galaxy Tab S8(with 2x 6.6ft Cable), Pack of 2</t>
  </si>
  <si>
    <t>100 of the 45 Watt USB-C Charger PD/PPS Wall Charging Block for Samsung Galaxy S24/S23 Ultra/S23+/S22 Ultra/S22+/S20 Ultra/Note 10 Plus, Galaxy Tab S8(with 2x 6.6ft Cable), Pack of 2</t>
  </si>
  <si>
    <t>$3.13</t>
  </si>
  <si>
    <t>shipping: container
weight: 0.2 lbs
size: 1.2" x 3.2" x 3.9"</t>
  </si>
  <si>
    <t>1863-1-1</t>
  </si>
  <si>
    <t>rb3447 replacement arms</t>
  </si>
  <si>
    <t>parent: temple_arm_replacement
child: rb3447</t>
  </si>
  <si>
    <t>B09QWXRF82
B07WBZKQF9
$21.95</t>
  </si>
  <si>
    <t>Replacement Temple Arm,Temple Tips for Ray ban RB3447 RB3547N RB3548N RB3647N Sunglasses,with 4 Screws,1 Screwdriver</t>
  </si>
  <si>
    <t>20 of the Replacement Temple Arm,Temple Tips for Ray ban RB3447 RB3547N RB3548N RB3647N Sunglasses,with 4 Screws,1 Screwdriver</t>
  </si>
  <si>
    <t>$11.81</t>
  </si>
  <si>
    <t>shipping: air
weight: 0.02 lbs
size: 0.5" x 3.2" x 4.0"</t>
  </si>
  <si>
    <t>1882-1-1</t>
  </si>
  <si>
    <t>5g medium golden brown</t>
  </si>
  <si>
    <t>parent: hair_dye
child: 5g medium golden brown</t>
  </si>
  <si>
    <t>B003AYEGGC
$10.17</t>
  </si>
  <si>
    <t>Clairol Root Touch-Up by Nice'n Easy Permanent Hair Dye, 5G Medium Golden Brown Hair Color, Pack of 2</t>
  </si>
  <si>
    <t>100 of the Clairol Root Touch-Up by Nice'n Easy Permanent Hair Dye, 5G Medium Golden Brown Hair Color, Pack of 2</t>
  </si>
  <si>
    <t>$2.70</t>
  </si>
  <si>
    <t>shipping: container
weight: 0.2 lbs
size: 6.2" x 2.2" x 3.6"</t>
  </si>
  <si>
    <t>1878-1-1</t>
  </si>
  <si>
    <t>nvk replacement</t>
  </si>
  <si>
    <t>parent: nvk_replacement
child: nvk</t>
  </si>
  <si>
    <t>B0C1VK4PV3
$7.94</t>
  </si>
  <si>
    <t>Dog Training Collar Charger Replacement for NVK and for UKE Shock Collar and Remote, 2-in-1 Magnetic Wire and Micro USB Charging Cable, 2.6 ft</t>
  </si>
  <si>
    <t>100 of the Dog Training Collar Charger Replacement for NVK and for UKE Shock Collar and Remote, 2-in-1 Magnetic Wire and Micro USB Charging Cable, 2.6 ft</t>
  </si>
  <si>
    <t>$2.52</t>
  </si>
  <si>
    <t>shipping: air
weight: 0.04 lbs
size: 0.6" x 4.0" x 5.7"</t>
  </si>
  <si>
    <t>https://docs.google.com/spreadsheets/d/1HmjvJQwztWH73E8zFXtbtBV6RD9mXMwvNLoMHxWvzO0/edit?usp=sharing</t>
  </si>
  <si>
    <t>1923-1-1</t>
  </si>
  <si>
    <t>sxv300</t>
  </si>
  <si>
    <t>parent: tuner
child: sxv300</t>
  </si>
  <si>
    <t>B0BPF45KV3
$32.45</t>
  </si>
  <si>
    <t>SXV300 Tuner Only for SiriusXM Compatible Headunits (Requires Satellite Antenna)</t>
  </si>
  <si>
    <t>20 of the SXV300 Tuner Only for SiriusXM Compatible Headunits (Requires Satellite Antenna)</t>
  </si>
  <si>
    <t>$17.77</t>
  </si>
  <si>
    <t>shipping: air
weight: 0.2 lbs
size: 1.0" x 2.0" x 4.0"</t>
  </si>
  <si>
    <t>1683-1-1</t>
  </si>
  <si>
    <t>6.5 creedmoor snap</t>
  </si>
  <si>
    <t>parent: snap_cap
child: 6.5</t>
  </si>
  <si>
    <t>B09LT8MBC5
B00BPC6A2E
$10.62</t>
  </si>
  <si>
    <t>6.5 Creedmoor Snap Cap, Pack of 2</t>
  </si>
  <si>
    <t>100 of the 6.5 Creedmoor Snap Cap, Pack of 2</t>
  </si>
  <si>
    <t>$3.95</t>
  </si>
  <si>
    <t>shipping: air
weight: 0.1 lbs
size: 0.6" x 3.8" x 5.0"</t>
  </si>
  <si>
    <t>https://docs.google.com/spreadsheets/d/1aTcyRgmgzgj71-RsmYrEfin22siIWpc2ynypmxHCONA/edit?usp=sharing</t>
  </si>
  <si>
    <t>1904-1-1</t>
  </si>
  <si>
    <t>oc pepper ball</t>
  </si>
  <si>
    <t>parent: non_lethal_pepper_spray_balls
child: oc pepper ball</t>
  </si>
  <si>
    <t>B09XC12HD2
B09N7Q3LYF
$92.79</t>
  </si>
  <si>
    <t>Maximum Stopping Power | OC and CS Non Lethal Pepper Spray &amp; Tear Gas Blend Balls - Non Lethal Self Defense Projectile Rounds for Byrna Launchers, 0.68 Caliber, Pack of 25</t>
  </si>
  <si>
    <t>5 of the Maximum Stopping Power | OC and CS Non Lethal Pepper Spray &amp; Tear Gas Blend Balls - Non Lethal Self Defense Projectile Rounds for Byrna Launchers, 0.68 Caliber, Pack of 25</t>
  </si>
  <si>
    <t>$60.00</t>
  </si>
  <si>
    <t>shipping: air
weight: 0.2 lbs
size: 2.2" x 2.2" x 3.0"</t>
  </si>
  <si>
    <t>1694-1-1</t>
  </si>
  <si>
    <t>pk1390</t>
  </si>
  <si>
    <t>parent: self_draining_vacuum_breaker_replacement
child: PK1390, 1 pack</t>
  </si>
  <si>
    <t>B0CHF95755
B002OU6ZSA
$11.41</t>
  </si>
  <si>
    <t>Self Draining Vacuum Breaker Replacement PK1390, 1 pack</t>
  </si>
  <si>
    <t>100 of the Self Draining Vacuum Breaker Replacement PK1390, 1 pack</t>
  </si>
  <si>
    <t>$2.88</t>
  </si>
  <si>
    <t>shipping: container
weight: 0.3 lbs
size: 2.2" x 3.8" x 4.6"</t>
  </si>
  <si>
    <t>1706-1-1</t>
  </si>
  <si>
    <t>x-large face mask</t>
  </si>
  <si>
    <t>parent: face_mask_for_adult
child: 4-Layer Filter, X-Large, Black, 10 pack</t>
  </si>
  <si>
    <t>B09B1VYZS5
$20.40</t>
  </si>
  <si>
    <t>Face Mask for Adult (KF94) 4-Layer Filter, X-Large, Black, 10 pack</t>
  </si>
  <si>
    <t>50 of the Face Mask for Adult (KF94) 4-Layer Filter, X-Large, Black, 10 pack</t>
  </si>
  <si>
    <t>$7.68</t>
  </si>
  <si>
    <t>shipping: container
weight: 0.3 lbs
size: 1.4" x 4.7" x 12.9"</t>
  </si>
  <si>
    <t>https://docs.google.com/spreadsheets/d/1Hpw5X1qeV85vliqqqoWh-50Zu-BmjwivUbwzRvZtugY/edit?usp=sharing</t>
  </si>
  <si>
    <t>1909-1-1</t>
  </si>
  <si>
    <t>15 amp lighted</t>
  </si>
  <si>
    <t>parent: _wall_light_switch_with_led_night_light
child: 15 amp</t>
  </si>
  <si>
    <t>B08DKB9STB
$25.30</t>
  </si>
  <si>
    <t>3 Way Wall Light Switch with LED Night Light 15Amp 120/277Volt Decora Rocker, Automatic On/Off Sensor, Pack of 4</t>
  </si>
  <si>
    <t>20 of the 3 Way Wall Light Switch with LED Night Light 15Amp 120/277Volt Decora Rocker, Automatic On/Off Sensor, Pack of 4</t>
  </si>
  <si>
    <t>$10.57</t>
  </si>
  <si>
    <t>shipping: container
weight: 0.6 lbs
size: 1.5" x 1.4" x 4.2"</t>
  </si>
  <si>
    <t>https://docs.google.com/spreadsheets/d/1MV5fEmMX0FmN2Ql1dVPxVv7ka22BOlWPxmaA3jHTD8M/edit?usp=sharing</t>
  </si>
  <si>
    <t>1714-1-1</t>
  </si>
  <si>
    <t>w11414731</t>
  </si>
  <si>
    <t>parent: washer_latch_assembly
child: w11414731</t>
  </si>
  <si>
    <t>B0C24PCP43
$49.86</t>
  </si>
  <si>
    <t>W11414731 Washer Latch Assembly for Whirlpool AP7002928</t>
  </si>
  <si>
    <t>10 of the W11414731 Washer Latch Assembly for Whirlpool AP7002928</t>
  </si>
  <si>
    <t>$20.04</t>
  </si>
  <si>
    <t>shipping: container
weight: 0.6 lbs
size: 5.0" x 8.0" x 15.0"</t>
  </si>
  <si>
    <t>1971-1-1</t>
  </si>
  <si>
    <t>w11602886</t>
  </si>
  <si>
    <t>parent: refrigerator_led_light
child: w11602886</t>
  </si>
  <si>
    <t>B0C51BLK24
B0C2P2GV1D
$14.73</t>
  </si>
  <si>
    <t>Refrigerator Freezer LED Light (OEM) Replacement for Whirlpool w11602886</t>
  </si>
  <si>
    <t>50 of the Refrigerator Freezer LED Light (OEM) Replacement for Whirlpool w11602886</t>
  </si>
  <si>
    <t>$5.83</t>
  </si>
  <si>
    <t>shipping: air
weight: 0.1 lbs
size: 2.9" x 2.3" x 1.9"</t>
  </si>
  <si>
    <t>1984-1-1</t>
  </si>
  <si>
    <t>s97020888 heating</t>
  </si>
  <si>
    <t>parent: heating_element
child: s97020888</t>
  </si>
  <si>
    <t>B0CRBCHZSY
B0BS5NGP4Q
$12.41</t>
  </si>
  <si>
    <t>S97020888 Heating Element Compatible with Broan Nutone Bathroom Fan Replacement Parts</t>
  </si>
  <si>
    <t>50 of the S97020888 Heating Element Compatible with Broan Nutone Bathroom Fan Replacement Parts,</t>
  </si>
  <si>
    <t>$4.21</t>
  </si>
  <si>
    <t>shipping: air
weight: 0.1 lbs
size: 1.6" x 2.0" x 4.1"</t>
  </si>
  <si>
    <t>https://docs.google.com/spreadsheets/d/1bHHwQSUQtNnFKI2N38FdLEXUPQ1ef9w5z-tsihGR10k/edit?usp=sharing</t>
  </si>
  <si>
    <t>1926-1-1</t>
  </si>
  <si>
    <t>1.25 jst 4 pin</t>
  </si>
  <si>
    <t>parent: pitch_connectors_and_pre_crimped_cables
child: 1.25 jst 4 pin</t>
  </si>
  <si>
    <t>B0CJJLJ7FP
B07S18D3RN
$11.13</t>
  </si>
  <si>
    <t>1.25mm Pitch Connectors and Pre-Crimped Cables Compatible with JST Molex PicoBlade</t>
  </si>
  <si>
    <t>100 of the 1.25mm Pitch Connectors and Pre-Crimped Cables Compatible with JST Molex PicoBlade</t>
  </si>
  <si>
    <t>$2.76</t>
  </si>
  <si>
    <t>https://docs.google.com/spreadsheets/d/1ge8oUg_LG3JPrI3Ni9qtfYNOqYzo2Nk4lvxM9AFTKKE/edit?usp=sharing</t>
  </si>
  <si>
    <t>1994-1-1</t>
  </si>
  <si>
    <t>17 inch fluorescent light bulb</t>
  </si>
  <si>
    <t>parent: flourescent_light_bulb
child: 17 inch, T4 16W, 3000K Warm White, 4 pack</t>
  </si>
  <si>
    <t>B0BZH4H34L
$20.14</t>
  </si>
  <si>
    <t>Flourescent Light Bulb 17 inch, T4 16W, 3000K Warm White, 4 pack</t>
  </si>
  <si>
    <t>50 of the Flourescent Light Bulb 17 inch, T4 16W, 3000K Warm White, 4 pack</t>
  </si>
  <si>
    <t>$7.54</t>
  </si>
  <si>
    <t>shipping: container
weight: 0.5 lbs
size: 1.8" x 2.3" x 18.0"</t>
  </si>
  <si>
    <t>https://docs.google.com/spreadsheets/d/1btw_oYTOd5au8fa8pB9s2UCzsD1laMDV2gNs5JHKb1Y/edit?usp=sharing</t>
  </si>
  <si>
    <t>1981-1-1</t>
  </si>
  <si>
    <t>ksg recoil</t>
  </si>
  <si>
    <t>parent: recoil_pad_and_grip_storage_plug
child: KSG/KS7, 1 pack</t>
  </si>
  <si>
    <t>B0C8JDQ9D3
$14.34</t>
  </si>
  <si>
    <t>Recoil Pad and Grip Storage Plug KSG/KS7, 1 pack</t>
  </si>
  <si>
    <t>50 of the Recoil Pad and Grip Storage Plug KSG/KS7, 1 pack</t>
  </si>
  <si>
    <t>$4.53</t>
  </si>
  <si>
    <t>shipping: container
weight: 0.4 lbs
size: 1.9" x 2.8" x 6.2"</t>
  </si>
  <si>
    <t>MItch</t>
  </si>
  <si>
    <t>1729-1-1</t>
  </si>
  <si>
    <t>cd disk cleaner</t>
  </si>
  <si>
    <t>parent: laser_lens_cleaner_disc_cleaning_set
child: For CD/VCD/DVD Player, with cloth, 1 pack</t>
  </si>
  <si>
    <t>B08PBPZB5Z
$7.61</t>
  </si>
  <si>
    <t>Laser Lens Cleaner Disc Cleaning Set For CD/VCD/DVD Player, with cloth, 1 pack</t>
  </si>
  <si>
    <t>100 of the Laser Lens Cleaner Disc Cleaning Set For CD/VCD/DVD Player, with cloth, 1 pack</t>
  </si>
  <si>
    <t>$2.28</t>
  </si>
  <si>
    <t>shipping: air
weight: 0.1 lbs
size: 0.5" x 5.0" x 5.2"</t>
  </si>
  <si>
    <t>https://docs.google.com/spreadsheets/d/1as3q0O2ZvYPETBz89zyO2gu2msIUmtLbRRnhkUdFWyw/edit?usp=sharing</t>
  </si>
  <si>
    <t>1931-1-1</t>
  </si>
  <si>
    <t>m-lok tape</t>
  </si>
  <si>
    <t>parent: m_lok_tape_switch
child: M-LOK Tape Switch</t>
  </si>
  <si>
    <t>B00UX4NLLS
$12.06</t>
  </si>
  <si>
    <t>M-LOK Tape Switch Mounting Plate Surefire ST</t>
  </si>
  <si>
    <t>50 of the M-LOK Tape Switch Mounting Plate Surefire ST</t>
  </si>
  <si>
    <t>$4.31</t>
  </si>
  <si>
    <t>shipping: air
weight: 0.1 lbs
size: 0.7" x 4.3" x 7.6"</t>
  </si>
  <si>
    <t>1744-1-1</t>
  </si>
  <si>
    <t>p66d screen protector</t>
  </si>
  <si>
    <t>parent: screen_protector
child: p66d</t>
  </si>
  <si>
    <t>B0C8LXRVK8
$8.49</t>
  </si>
  <si>
    <t>3D Screen Protector Compatible with P66D 1.85” Nerunsa Ddidbi Dotn and Aptkdoe Smart Watch</t>
  </si>
  <si>
    <t>100 of the 3D Screen Protector Compatible with P66D 1.85” Nerunsa Ddidbi Dotn and Aptkdoe Smart Watch</t>
  </si>
  <si>
    <t>$2.91</t>
  </si>
  <si>
    <t>shipping: air
weight: 0.1 lbs
size: 0.5" x 1.4" x 1.7"</t>
  </si>
  <si>
    <t>2004-1-1</t>
  </si>
  <si>
    <t>ts6400 ink</t>
  </si>
  <si>
    <t>parent: ink_cartridge_replacement
child: 260XL and 261XL, work with Canon TS6400 (1 Black, 1 Tri-Color)</t>
  </si>
  <si>
    <t>B0CTJ7X3C8
B0946SYM9N
$30.71</t>
  </si>
  <si>
    <t>Ink Cartridge Replacement 260XL and 261XL, work with Canon TS6400 (1 Black, 1 Tri-Color)</t>
  </si>
  <si>
    <t>20 of the Ink Cartridge Replacement 260XL and 261XL, work with Canon TS6400 (1 Black, 1 Tri-Color)</t>
  </si>
  <si>
    <t>$15.84</t>
  </si>
  <si>
    <t>shipping: air
weight: 0.3 lbs
size: 1.8" x 3.0" x 5.8"</t>
  </si>
  <si>
    <t>https://docs.google.com/spreadsheets/d/1WrBQvTUwvLO77fK2H4TiCWSAs43esseiZsEEZkDbHhU/edit#gid=0</t>
  </si>
  <si>
    <t>1932-1-1</t>
  </si>
  <si>
    <t>a2084 left</t>
  </si>
  <si>
    <t>parent: l_earbud_for_airpods_pro
child: a2084</t>
  </si>
  <si>
    <t>B0BZMBL9CD
$65.42</t>
  </si>
  <si>
    <t>Single Replacement L Earbud for AirPods Pro 1st Generation with Detachable Ear Hooks Left Ear Side</t>
  </si>
  <si>
    <t>5 of the Single Replacement L Earbud for AirPods Pro 1st Generation with Detachable Ear Hooks Left Ear Side</t>
  </si>
  <si>
    <t>$41.22</t>
  </si>
  <si>
    <t>shipping: air
weight: 0.1 lbs
size: 1.0" x 3.2" x 5.1"</t>
  </si>
  <si>
    <t>1749-1-1</t>
  </si>
  <si>
    <t>nv4226</t>
  </si>
  <si>
    <t>parent: filters_replacement_for_shark_navigator_deluxe
child: nv4226</t>
  </si>
  <si>
    <t>B018K4SL6C
$13.59</t>
  </si>
  <si>
    <t>ilters Replacement for Shark Navigator Deluxe NV42, NV4226, NV46, NV44, NV4626, UV402, UV410, NV36 Upright Vacuum, Pack of 6</t>
  </si>
  <si>
    <t>50 of the Filters Replacement for Shark Navigator Deluxe NV42, NV4226, NV46, NV44, NV4626, UV402, UV410, NV36 Upright Vacuum, Pack of 6</t>
  </si>
  <si>
    <t>shipping: container
weight: 0.04 lbs
size: 6.3" x 2.0" x 4.5"</t>
  </si>
  <si>
    <t>https://docs.google.com/spreadsheets/d/1x0vBkEdEY5yRJnB43t38GxfA-0rbtYbxa8y1-2Oggq4/edit?usp=sharing</t>
  </si>
  <si>
    <t>1934-1-1</t>
  </si>
  <si>
    <t>l3h2003fanhd</t>
  </si>
  <si>
    <t>parent: ceiling_fan_remote_control
child: l3h2003fanhd</t>
  </si>
  <si>
    <t>B0BXVLC4X9
B08NJ62DYP
$11.78</t>
  </si>
  <si>
    <t>Ceiling Fan Remote Control Replacement for Hampton Bay Hunter UC7078T CHQ7078T CHQ8BT7078T L3H2003FANHD Fan-HD Fan-HD6 RR7078TR</t>
  </si>
  <si>
    <t>100 of the Ceiling Fan Remote Control Replacement for Hampton Bay Hunter UC7078T CHQ7078T CHQ8BT7078T L3H2003FANHD Fan-HD Fan-HD6 RR7078TR</t>
  </si>
  <si>
    <t>$3.32</t>
  </si>
  <si>
    <t>shipping: container
weight: 0.2 lbs
size: 1.5" x 2.8" x 5.8"</t>
  </si>
  <si>
    <t>https://docs.google.com/spreadsheets/d/1xYdbO9t5SRMUXNc3kTuhzS2q6QV4A0Dt4f0zCauxgYw/edit?usp=sharing</t>
  </si>
  <si>
    <t>1955-1-1</t>
  </si>
  <si>
    <t>lrg3095st igniter</t>
  </si>
  <si>
    <t>parent: gas_stove_igniter
child: Oven Igniter for LG LRG3095ST, LRG3095SB, LRG3095SW Range Models</t>
  </si>
  <si>
    <t>B08P52D9TK
$23.99</t>
  </si>
  <si>
    <t>Gas Stove Igniter, Oven Igniter for LG LRG3095ST, LRG3095SB, LRG3095SW Range Models</t>
  </si>
  <si>
    <t>40 of the Gas Stove Igniter, Oven Igniter for LG LRG3095ST, LRG3095SB, LRG3095SW Range Models</t>
  </si>
  <si>
    <t>$9.73</t>
  </si>
  <si>
    <t>shipping: air
weight: 0.3 lbs
size: 3.0" x 4.0" x 6.3"</t>
  </si>
  <si>
    <t>https://docs.google.com/spreadsheets/d/1BFAvOeFD-y4WFziC0TbYq0_s9o5es0KEWdArhCNXofA/edit?usp=sharing</t>
  </si>
  <si>
    <t>2011-1-1</t>
  </si>
  <si>
    <t>fc-952 t4</t>
  </si>
  <si>
    <t>parent: 17''_t4_16w_warm_white_fluorescent_bulb_replacement_
child: Furnlite FC-952 Light,16 Watt 120V Linear 3000K FC-953,G5 Base, Pack of 3</t>
  </si>
  <si>
    <t>B0CPPH5CTR
$17.84</t>
  </si>
  <si>
    <t>17'' T4 16W Warm White Fluorescent Bulb Replacement Furnlite FC-952 Light,16 Watt 120V Linear 3000K FC-953,G5 Base, Pack of 3</t>
  </si>
  <si>
    <t>50 of the 17'' T4 16W Warm White Fluorescent Bulb Replacement Furnlite FC-952 Light,16 Watt 120V Linear 3000K FC-953,G5 Base, Pack of 3</t>
  </si>
  <si>
    <t>$6.44</t>
  </si>
  <si>
    <t>shipping: container
weight: 0.2 lbs
size: 1.9" x 1.9" x 17.4"</t>
  </si>
  <si>
    <t>https://docs.google.com/spreadsheets/d/1qAXUTiKGU0qfDD_Ph6mtv3w43x2zcoVwaKEi2T0XXxs/edit?usp=sharing</t>
  </si>
  <si>
    <t>2002-1-1</t>
  </si>
  <si>
    <t>37 micron rosin press</t>
  </si>
  <si>
    <t>parent: rosin_bag
child: 37 micron</t>
  </si>
  <si>
    <t>B0713W3Y38
B08J6FKHSD
$5.10</t>
  </si>
  <si>
    <t>Just like model listing.
Quantity: 1000</t>
  </si>
  <si>
    <t>1000</t>
  </si>
  <si>
    <t>2x4 inch premium rosin bags 10-100 Packs | rosin press bags | dab press nylon micron bags, 37 Micron, Pack of 10</t>
  </si>
  <si>
    <t>1000 of the 2x4 inch premium rosin bags 10-100 Packs | rosin press bags | dab press nylon micron bags, 37 Micron, Pack of 10</t>
  </si>
  <si>
    <t>$0.25</t>
  </si>
  <si>
    <t>shipping: container
weight: 0.02 lbs
size: 1.0" x 2.0" x 4.0"</t>
  </si>
  <si>
    <t>https://docs.google.com/spreadsheets/d/1NbPl1rJD-Vd4NO8ke44L18kwHcSMsqvtfoeVI-jur0k/edit?pli=1#gid=0</t>
  </si>
  <si>
    <t>1803-1-1</t>
  </si>
  <si>
    <t>square battery terminal</t>
  </si>
  <si>
    <t>parent: motorcycle_battery_terminal
child: Nuts and Bolt Kit M6 x 10 mm 12 mm 16 mm 20 mm Bolt Square Kit Stainless Steel, 56 Pack</t>
  </si>
  <si>
    <t>B0BY1F2WQJ
B0CW32Y3LJ
$8.49</t>
  </si>
  <si>
    <t>Motorcycle Battery Terminal Nuts and Bolt Kit M6 x 10 mm 12 mm 16 mm 20 mm Bolt Square Kit Stainless Steel, 56 Pack</t>
  </si>
  <si>
    <t>200 of the Motorcycle Battery Terminal Nuts and Bolt Kit M6 x 10 mm 12 mm 16 mm 20 mm Bolt Square Kit Stainless Steel, 56 Pack</t>
  </si>
  <si>
    <t>$1.94</t>
  </si>
  <si>
    <t>shipping: container
weight: 0.5 lbs
size: 0.8" x 3.7" x 5.2"</t>
  </si>
  <si>
    <t>https://docs.google.com/spreadsheets/d/1dxhhPhDAVPX13XeI-tuetpHpNNLAo6O14xB6Bm17yqk/edit?usp=sharing</t>
  </si>
  <si>
    <t>1847-1-1</t>
  </si>
  <si>
    <t>ota usb adapter</t>
  </si>
  <si>
    <t>parent: digital_converter_box_for_tv
child: 1080P Output, 2-in-1 remote, 1 pack</t>
  </si>
  <si>
    <t>B0BY6KSG4X
B0C13WHDZV
$25.36</t>
  </si>
  <si>
    <t>Digital Converter Box for TV 1080P Output, 2-in-1 remote, 1 pack</t>
  </si>
  <si>
    <t>20 of the Digital Converter Box for TV 1080P Output, 2-in-1 remote, 1 pack</t>
  </si>
  <si>
    <t>$12.22</t>
  </si>
  <si>
    <t>shipping: air
weight: 0.1 lbs
size: 0.94" x 5.4" x 7.5"</t>
  </si>
  <si>
    <t>2017-1-1</t>
  </si>
  <si>
    <t>8mm clipper</t>
  </si>
  <si>
    <t>parent: clipper_guards
child: 4 Pieces Professional Hair Clipper Guards Cutting Guides Fits for Manscaper 3.0 with Organizer,  1/8" to 1/2" inch</t>
  </si>
  <si>
    <t>B0C8J6LLXP
B0C99875YY
$12.99</t>
  </si>
  <si>
    <t>4 Pieces Professional Hair Clipper Guards Cutting Guides Fits for Manscaper 3.0 with Organizer,  1/8" to 1/2" inch</t>
  </si>
  <si>
    <t>50 of the 4 Pieces Professional Hair Clipper Guards Cutting Guides Fits for Manscaper 3.0 with Organizer,  1/8" to 1/2" inch</t>
  </si>
  <si>
    <t>$4.67</t>
  </si>
  <si>
    <t>shipping: air
weight: 0.1 lbs
size: 0.9" x 2.2" x 3.5"</t>
  </si>
  <si>
    <t>https://docs.google.com/spreadsheets/d/1hyiPN2aYDQa58WEc_msuELkUTRwfAU0hppJUTfu998M/edit?usp=sharing</t>
  </si>
  <si>
    <t>2020-1-1</t>
  </si>
  <si>
    <t>2mm 4h</t>
  </si>
  <si>
    <t>parent: mechanical_pencils_set
child: Metal Mechanical Pencils Set in Leather Case, 0.5, 0.7, 0.9 mm, 2mm Lead Pencil Holders, With 16 Tube (6B 4B 2B HB 2H 4H, Colors), Pack of 30</t>
  </si>
  <si>
    <t>B0C2HSB6Z6
$29.99</t>
  </si>
  <si>
    <t>Metal Mechanical Pencils Set in Leather Case, 0.5, 0.7, 0.9 mm, 2mm Lead Pencil Holders, With 16 Tube (6B 4B 2B HB 2H 4H, Colors), Pack of 30</t>
  </si>
  <si>
    <t>20 of the Metal Mechanical Pencils Set in Leather Case, 0.5, 0.7, 0.9 mm, 2mm Lead Pencil Holders, With 16 Tube (6B 4B 2B HB 2H 4H, Colors), Pack of 30</t>
  </si>
  <si>
    <t>$12.51</t>
  </si>
  <si>
    <t>shipping: container
weight: 1.0 lbs
size: 1.7" x 5.8" x 7.8"</t>
  </si>
  <si>
    <t>2021-1-1</t>
  </si>
  <si>
    <t>wp338906</t>
  </si>
  <si>
    <t>parent: 338906_gas_dryer_repair_kit
child: contain 1 x WP338906 gas dryer Flame Sensor , 2 x 279834 (AP3094251) gas valve ignition solenoid coil kit and 1 x whirlpool 279311 igniter for dryer. Fit for Whirlpool Ken-More Dryers - Replaces WP338906</t>
  </si>
  <si>
    <t>B09V2941XH
B0BCJHPDZG
$23.99</t>
  </si>
  <si>
    <t>338906 Gas dryer repair kit, contain 1 x WP338906 gas dryer Flame Sensor , 2 x 279834 (AP3094251) gas valve ignition solenoid coil kit and 1 x whirlpool 279311 igniter for dryer. Fit for Whirlpool Ken-More Dryers - Replaces WP338906</t>
  </si>
  <si>
    <t>40 of the 338906 Gas dryer repair kit, contain 1 x WP338906 gas dryer Flame Sensor , 2 x 279834 (AP3094251) gas valve ignition solenoid coil kit and 1 x whirlpool 279311 igniter for dryer. Fit for Whirlpool Ken-More Dryers - Replaces WP338906</t>
  </si>
  <si>
    <t>$9.02</t>
  </si>
  <si>
    <t>shipping: container
weight: 0.6 lbs
size: 3.7" x 5.0" x 6.7"</t>
  </si>
  <si>
    <t>https://docs.google.com/spreadsheets/d/1Gyd69y6n3azbCfGTJJbyj2D-RoZhv8NBgHKvfKNRuZI/edit?usp=sharing</t>
  </si>
  <si>
    <t>1914-1-1</t>
  </si>
  <si>
    <t>hjh55</t>
  </si>
  <si>
    <t>parent: hjh55_remote
child: Richmat HJH55 Remote Control Replacement for Adjustable Bed</t>
  </si>
  <si>
    <t>B0CQLX84JC
B0B1JGDPGG
$67.99</t>
  </si>
  <si>
    <t>HJH55 Remote, Richmat HJH55 Remote Control Replacement for Adjustable Bed</t>
  </si>
  <si>
    <t>5 of the HJH55 Remote, Richmat HJH55 Remote Control Replacement for Adjustable Bed</t>
  </si>
  <si>
    <t>$41.53</t>
  </si>
  <si>
    <t>shipping: air
weight: 0.2 lbs
size: 0.9" x 7.0" x 8.7"</t>
  </si>
  <si>
    <t>https://docs.google.com/spreadsheets/d/1g3d7CrwQTxe2Yb-RO3wuTMNYBocVrzlFUZPIqntnUOM/edit?usp=sharing</t>
  </si>
  <si>
    <t>2024-1-1</t>
  </si>
  <si>
    <t>4.5 inch flange</t>
  </si>
  <si>
    <t>parent: kitchen_flange
child: Kitchen Disposal and Flange Stopper, 4.50 inches Champagne Bronze</t>
  </si>
  <si>
    <t>B00AGOCXVE
$53.99</t>
  </si>
  <si>
    <t>Kitchen Disposal and Flange Stopper, 4.50 inches Champagne Bronze</t>
  </si>
  <si>
    <t>10 of the Kitchen Disposal and Flange Stopper, 4.50 inches Champagne Bronze</t>
  </si>
  <si>
    <t>$30.46</t>
  </si>
  <si>
    <t>shipping: air
weight: 0.4 lbs
size: 4.5" x 4.5" x 4.5"</t>
  </si>
  <si>
    <t>1952-1-1</t>
  </si>
  <si>
    <t>9mm inert</t>
  </si>
  <si>
    <t>parent: inert_dummy_rounds
child: 9mm Safety Trainer Dummy Round, 10 Pack</t>
  </si>
  <si>
    <t>B004KZ357G
B00RG6S1DY
$9.99</t>
  </si>
  <si>
    <t>Inert Dummy Rounds, 9mm Safety Trainer Dummy Round, 10 Pack</t>
  </si>
  <si>
    <t>100 of the Inert Dummy Rounds, 9mm Safety Trainer Dummy Round, 10 Pack</t>
  </si>
  <si>
    <t>shipping: air
weight: 0.09 lbs
size: 0.6" x 2.9" x 3.4"</t>
  </si>
  <si>
    <t>2028-1-1</t>
  </si>
  <si>
    <t>nx583g0vbsr</t>
  </si>
  <si>
    <t>parent: stove_burner_cover
child: Protectors for Samsung Gas Range, Non-Stick Washable Mat Liner (1pc Stove Top Guard, 2pcs Silicone Stove Counter Gap Cover, 3pcs Cleaning Brushes) 6 Pcs</t>
  </si>
  <si>
    <t>B0CL9SM4JX
B0CH9VWMXR
$16.49</t>
  </si>
  <si>
    <t>Stove Burner Cover Protectors for Samsung Gas Range, Non-Stick Washable Mat Liner (1pc Stove Top Guard, 2pcs Silicone Stove Counter Gap Cover, 3pcs Cleaning Brushes) 6 Pcs</t>
  </si>
  <si>
    <t>50 of the Stove Burner Cover Protectors for Samsung Gas Range, Non-Stick Washable Mat Liner (1pc Stove Top Guard, 2pcs Silicone Stove Counter Gap Cover, 3pcs Cleaning Brushes) 6 Pcs</t>
  </si>
  <si>
    <t>$6.50</t>
  </si>
  <si>
    <t>https://docs.google.com/document/d/1a_hxfFg-tkXAgDqVopTIyaYb-mkAXax5i0r5Dx7Ut0k/edit?usp=sharing</t>
  </si>
  <si>
    <t>shipping: air
weight: 0.1 lbs
size: 1.37" x 1.37" x 16.92"</t>
  </si>
  <si>
    <t>https://docs.google.com/spreadsheets/d/1WqBMoIVjDLU7x4GFu0sF_N1mJhQuBvoovmQ8ONLrnwY/edit?usp=sharing</t>
  </si>
  <si>
    <t>1987-1-1</t>
  </si>
  <si>
    <t>uc7225t remote</t>
  </si>
  <si>
    <t>parent: remote_control_replacement
child: for UC7225T with Wall Holder</t>
  </si>
  <si>
    <t>B082WL655T
$18.99</t>
  </si>
  <si>
    <t>Remote Control Replacement for UC7225T with Wall Holder</t>
  </si>
  <si>
    <t>40 of the Remote Control Replacement for UC7225T with Wall Holder</t>
  </si>
  <si>
    <t>$8.61</t>
  </si>
  <si>
    <t>shipping: air
weight: 0.2 lbs
size: 1.5" x 2.4" x 6.4"</t>
  </si>
  <si>
    <t>2261-1-1</t>
  </si>
  <si>
    <t>b1401018s</t>
  </si>
  <si>
    <t>parent: gas_furnice_igniter
child: b1401018s</t>
  </si>
  <si>
    <t>B089BY3KFK
B07KT2W39F
$15.99</t>
  </si>
  <si>
    <t>Gas Furnace Igniter replace Goodman/Janitrol/Amana part #s B1401018S</t>
  </si>
  <si>
    <t>50 of the Gas Furnace Igniter replace Goodman/Janitrol/Amana part #s B1401018S</t>
  </si>
  <si>
    <t>$5.55</t>
  </si>
  <si>
    <t>shipping: container
weight: 0.2 lbs
size: 3.0" x 3.0" x 6.0"</t>
  </si>
  <si>
    <t>https://docs.google.com/spreadsheets/d/1xm05HsjvHycNapVvyW4OvJg8yVMKOtimwx3F9I7vKV0/edit?usp=sharing</t>
  </si>
  <si>
    <t>2142-1-1</t>
  </si>
  <si>
    <t>910xl yellow</t>
  </si>
  <si>
    <t>parent: 910xl_compatible_ink_cartridges_replacement
child: 910xl yellow</t>
  </si>
  <si>
    <t>Ink Cartridges Combo Pack Replacement for HP Ink 910XL (1 Black,1 Cyan,1 Magenta,1 Yellow)</t>
  </si>
  <si>
    <t>40 of the Ink Cartridges Combo Pack Replacement for HP Ink 910XL (1 Black,1 Cyan,1 Magenta,1 Yellow)</t>
  </si>
  <si>
    <t>$9.94</t>
  </si>
  <si>
    <t>shipping: air
weight: 0.4 lbs
size: 2.7" x 3.9" x 4.1"</t>
  </si>
  <si>
    <t>https://docs.google.com/spreadsheets/d/1939VdIYpU7niUh1ZHBBsFdYnQ98_g3W3/edit#gid=886401455</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</si>
</sst>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xmlns:xr="http://schemas.microsoft.com/office/spreadsheetml/2014/revision" mc:Ignorable="x14ac x16r2 xr">
  <numFmts count="1">
    <numFmt numFmtId="164" formatCode="[$$]#,##0.00"/>
  </numFmts>
  <fonts count="10" x14ac:knownFonts="1">
    <font>
      <sz val="12"/>
      <color theme="1"/>
      <name val="Calibri"/>
      <family val="2"/>
      <scheme val="minor"/>
    </font>
    <font>
      <b/>
      <sz val="11"/>
      <color rgb="FF000000"/>
      <name val="Calibri"/>
      <family val="2"/>
      <scheme val="minor"/>
    </font>
    <font>
      <sz val="11"/>
      <name val="Calibri"/>
      <family val="2"/>
    </font>
    <font>
      <sz val="11"/>
      <color rgb="FF000000"/>
      <name val="Calibri"/>
      <family val="2"/>
      <scheme val="minor"/>
    </font>
    <font>
      <u/>
      <sz val="11"/>
      <color rgb="FF000000"/>
      <name val="Calibri"/>
      <family val="2"/>
    </font>
    <font>
      <u/>
      <sz val="11"/>
      <color rgb="FF000000"/>
      <name val="Calibri"/>
      <family val="2"/>
      <scheme val="minor"/>
    </font>
    <font>
      <sz val="11"/>
      <color rgb="FF000000"/>
      <name val="Calibri"/>
      <family val="2"/>
    </font>
    <font>
      <i/>
      <u/>
      <sz val="11"/>
      <color rgb="FF000000"/>
      <name val="Calibri"/>
      <family val="2"/>
    </font>
    <font>
      <i/>
      <sz val="11"/>
      <color rgb="FF000000"/>
      <name val="Calibri"/>
      <family val="2"/>
    </font>
    <font>
      <i/>
      <sz val="11"/>
      <color rgb="FF000000"/>
      <name val="Calibri"/>
      <family val="2"/>
      <scheme val="minor"/>
    </font>
  </fonts>
  <fills count="4">
    <fill>
      <patternFill patternType="none"/>
    </fill>
    <fill>
      <patternFill patternType="gray125"/>
    </fill>
    <fill>
      <patternFill patternType="solid">
        <fgColor rgb="FFFFFFFF"/>
        <bgColor rgb="FFFFFFFF"/>
      </patternFill>
    </fill>
    <fill>
      <patternFill patternType="solid">
        <fgColor rgb="FFFF0000"/>
        <bgColor rgb="FFFF0000"/>
      </patternFill>
    </fill>
  </fills>
  <borders count="4">
    <border>
      <left/>
      <right/>
      <top/>
      <bottom/>
      <diagonal/>
    </border>
    <border>
      <left style="thick">
        <color rgb="FF000000"/>
      </left>
      <right style="thick">
        <color rgb="FF000000"/>
      </right>
      <top style="thick">
        <color rgb="FF000000"/>
      </top>
      <bottom style="thick">
        <color rgb="FF000000"/>
      </bottom>
      <diagonal/>
    </border>
    <border>
      <left style="thick">
        <color rgb="FF000000"/>
      </left>
      <right/>
      <top style="thick">
        <color rgb="FF000000"/>
      </top>
      <bottom style="thick">
        <color rgb="FF000000"/>
      </bottom>
      <diagonal/>
    </border>
    <border>
      <left/>
      <right style="thick">
        <color rgb="FF000000"/>
      </right>
      <top style="thick">
        <color rgb="FF000000"/>
      </top>
      <bottom style="thick">
        <color rgb="FF000000"/>
      </bottom>
      <diagonal/>
    </border>
  </borders>
  <cellStyleXfs count="1">
    <xf numFmtId="0" fontId="0" fillId="0" borderId="0"/>
  </cellStyleXfs>
  <cellXfs count="21">
    <xf numFmtId="0" fontId="0" fillId="0" borderId="0" xfId="0"/>
    <xf numFmtId="49" fontId="1" fillId="0" borderId="1" xfId="0" applyNumberFormat="1" applyFont="1" applyBorder="1" applyAlignment="1">
      <alignment horizontal="center" wrapText="1"/>
    </xf>
    <xf numFmtId="0" fontId="1" fillId="0" borderId="1" xfId="0" applyFont="1" applyBorder="1" applyAlignment="1">
      <alignment horizontal="center" wrapText="1"/>
    </xf>
    <xf numFmtId="0" fontId="1" fillId="0" borderId="2" xfId="0" applyFont="1" applyBorder="1" applyAlignment="1">
      <alignment horizontal="center" wrapText="1"/>
    </xf>
    <xf numFmtId="0" fontId="2" fillId="0" borderId="3" xfId="0" applyFont="1" applyBorder="1"/>
    <xf numFmtId="164" fontId="1" fillId="0" borderId="1" xfId="0" applyNumberFormat="1" applyFont="1" applyBorder="1" applyAlignment="1">
      <alignment horizontal="center" wrapText="1"/>
    </xf>
    <xf numFmtId="0" fontId="1" fillId="2" borderId="2" xfId="0" applyFont="1" applyFill="1" applyBorder="1" applyAlignment="1">
      <alignment horizontal="center" wrapText="1"/>
    </xf>
    <xf numFmtId="0" fontId="1" fillId="2" borderId="1" xfId="0" applyFont="1" applyFill="1" applyBorder="1" applyAlignment="1">
      <alignment horizontal="center" wrapText="1"/>
    </xf>
    <xf numFmtId="0" fontId="3" fillId="2" borderId="0" xfId="0" applyFont="1" applyFill="1" applyAlignment="1">
      <alignment horizontal="left" wrapText="1"/>
    </xf>
    <xf numFmtId="0" fontId="4" fillId="2" borderId="0" xfId="0" applyFont="1" applyFill="1" applyAlignment="1">
      <alignment horizontal="left" wrapText="1"/>
    </xf>
    <xf numFmtId="164" fontId="3" fillId="2" borderId="0" xfId="0" applyNumberFormat="1" applyFont="1" applyFill="1" applyAlignment="1">
      <alignment horizontal="left" wrapText="1"/>
    </xf>
    <xf numFmtId="0" fontId="3" fillId="0" borderId="0" xfId="0" applyFont="1" applyAlignment="1">
      <alignment horizontal="left" wrapText="1"/>
    </xf>
    <xf numFmtId="0" fontId="4" fillId="0" borderId="0" xfId="0" applyFont="1" applyAlignment="1">
      <alignment horizontal="left" wrapText="1"/>
    </xf>
    <xf numFmtId="0" fontId="1" fillId="0" borderId="0" xfId="0" applyFont="1" applyAlignment="1">
      <alignment horizontal="left" wrapText="1"/>
    </xf>
    <xf numFmtId="164" fontId="3" fillId="0" borderId="0" xfId="0" applyNumberFormat="1" applyFont="1" applyAlignment="1">
      <alignment horizontal="left" wrapText="1"/>
    </xf>
    <xf numFmtId="0" fontId="4" fillId="2" borderId="0" xfId="0" quotePrefix="1" applyFont="1" applyFill="1" applyAlignment="1">
      <alignment horizontal="left" wrapText="1"/>
    </xf>
    <xf numFmtId="0" fontId="3" fillId="3" borderId="0" xfId="0" applyFont="1" applyFill="1" applyAlignment="1">
      <alignment horizontal="left" wrapText="1"/>
    </xf>
    <xf numFmtId="0" fontId="5" fillId="2" borderId="0" xfId="0" applyFont="1" applyFill="1" applyAlignment="1">
      <alignment horizontal="left" wrapText="1"/>
    </xf>
    <xf numFmtId="0" fontId="6" fillId="2" borderId="0" xfId="0" applyFont="1" applyFill="1" applyAlignment="1">
      <alignment horizontal="left" wrapText="1"/>
    </xf>
    <xf numFmtId="0" fontId="7" fillId="2" borderId="0" xfId="0" applyFont="1" applyFill="1"/>
    <xf numFmtId="0" fontId="9" fillId="2" borderId="0" xfId="0" applyFont="1" applyFill="1" applyAlignment="1">
      <alignment horizontal="left" wrapText="1"/>
    </xf>
  </cellXfs>
  <cellStyles count="1">
    <cellStyle name="Normal" xfId="0" builtinId="0"/>
  </cellStyles>
  <dxfs count="12">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
      <fill>
        <patternFill patternType="none"/>
      </fill>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3" Type="http://schemas.openxmlformats.org/officeDocument/2006/relationships/styles" Target="styles.xml"/><Relationship Id="rId2" Type="http://schemas.openxmlformats.org/officeDocument/2006/relationships/theme" Target="theme/theme1.xml"/><Relationship Id="rId1" Type="http://schemas.openxmlformats.org/officeDocument/2006/relationships/worksheet" Target="worksheets/sheet1.xml"/><Relationship Id="rId5" Type="http://schemas.openxmlformats.org/officeDocument/2006/relationships/calcChain" Target="calcChain.xml"/><Relationship Id="rId4" Type="http://schemas.openxmlformats.org/officeDocument/2006/relationships/sharedStrings" Target="sharedStrings.xml"/></Relationships>
</file>

<file path=xl/drawings/_rels/drawing1.xml.rels><?xml version="1.0" encoding="UTF-8" standalone="yes"?>
<Relationships xmlns="http://schemas.openxmlformats.org/package/2006/relationships"><Relationship Id="rId26" Type="http://schemas.openxmlformats.org/officeDocument/2006/relationships/image" Target="../media/image26.png"/><Relationship Id="rId21" Type="http://schemas.openxmlformats.org/officeDocument/2006/relationships/image" Target="../media/image21.png"/><Relationship Id="rId42" Type="http://schemas.openxmlformats.org/officeDocument/2006/relationships/image" Target="../media/image42.png"/><Relationship Id="rId47" Type="http://schemas.openxmlformats.org/officeDocument/2006/relationships/image" Target="../media/image47.png"/><Relationship Id="rId63" Type="http://schemas.openxmlformats.org/officeDocument/2006/relationships/image" Target="../media/image63.png"/><Relationship Id="rId68" Type="http://schemas.openxmlformats.org/officeDocument/2006/relationships/image" Target="../media/image68.png"/><Relationship Id="rId84" Type="http://schemas.openxmlformats.org/officeDocument/2006/relationships/image" Target="../media/image84.png"/><Relationship Id="rId89" Type="http://schemas.openxmlformats.org/officeDocument/2006/relationships/image" Target="../media/image89.png"/><Relationship Id="rId16" Type="http://schemas.openxmlformats.org/officeDocument/2006/relationships/image" Target="../media/image16.png"/><Relationship Id="rId11" Type="http://schemas.openxmlformats.org/officeDocument/2006/relationships/image" Target="../media/image11.png"/><Relationship Id="rId32" Type="http://schemas.openxmlformats.org/officeDocument/2006/relationships/image" Target="../media/image32.png"/><Relationship Id="rId37" Type="http://schemas.openxmlformats.org/officeDocument/2006/relationships/image" Target="../media/image37.png"/><Relationship Id="rId53" Type="http://schemas.openxmlformats.org/officeDocument/2006/relationships/image" Target="../media/image53.png"/><Relationship Id="rId58" Type="http://schemas.openxmlformats.org/officeDocument/2006/relationships/image" Target="../media/image58.png"/><Relationship Id="rId74" Type="http://schemas.openxmlformats.org/officeDocument/2006/relationships/image" Target="../media/image74.png"/><Relationship Id="rId79" Type="http://schemas.openxmlformats.org/officeDocument/2006/relationships/image" Target="../media/image79.png"/><Relationship Id="rId102" Type="http://schemas.openxmlformats.org/officeDocument/2006/relationships/image" Target="../media/image102.png"/><Relationship Id="rId5" Type="http://schemas.openxmlformats.org/officeDocument/2006/relationships/image" Target="../media/image5.png"/><Relationship Id="rId90" Type="http://schemas.openxmlformats.org/officeDocument/2006/relationships/image" Target="../media/image90.png"/><Relationship Id="rId95" Type="http://schemas.openxmlformats.org/officeDocument/2006/relationships/image" Target="../media/image95.png"/><Relationship Id="rId22" Type="http://schemas.openxmlformats.org/officeDocument/2006/relationships/image" Target="../media/image22.png"/><Relationship Id="rId27" Type="http://schemas.openxmlformats.org/officeDocument/2006/relationships/image" Target="../media/image27.png"/><Relationship Id="rId43" Type="http://schemas.openxmlformats.org/officeDocument/2006/relationships/image" Target="../media/image43.png"/><Relationship Id="rId48" Type="http://schemas.openxmlformats.org/officeDocument/2006/relationships/image" Target="../media/image48.png"/><Relationship Id="rId64" Type="http://schemas.openxmlformats.org/officeDocument/2006/relationships/image" Target="../media/image64.png"/><Relationship Id="rId69" Type="http://schemas.openxmlformats.org/officeDocument/2006/relationships/image" Target="../media/image69.png"/><Relationship Id="rId80" Type="http://schemas.openxmlformats.org/officeDocument/2006/relationships/image" Target="../media/image80.png"/><Relationship Id="rId85" Type="http://schemas.openxmlformats.org/officeDocument/2006/relationships/image" Target="../media/image85.png"/><Relationship Id="rId12" Type="http://schemas.openxmlformats.org/officeDocument/2006/relationships/image" Target="../media/image12.png"/><Relationship Id="rId17" Type="http://schemas.openxmlformats.org/officeDocument/2006/relationships/image" Target="../media/image17.png"/><Relationship Id="rId33" Type="http://schemas.openxmlformats.org/officeDocument/2006/relationships/image" Target="../media/image33.png"/><Relationship Id="rId38" Type="http://schemas.openxmlformats.org/officeDocument/2006/relationships/image" Target="../media/image38.png"/><Relationship Id="rId59" Type="http://schemas.openxmlformats.org/officeDocument/2006/relationships/image" Target="../media/image59.png"/><Relationship Id="rId103" Type="http://schemas.openxmlformats.org/officeDocument/2006/relationships/image" Target="../media/image103.png"/><Relationship Id="rId20" Type="http://schemas.openxmlformats.org/officeDocument/2006/relationships/image" Target="../media/image20.png"/><Relationship Id="rId41" Type="http://schemas.openxmlformats.org/officeDocument/2006/relationships/image" Target="../media/image41.png"/><Relationship Id="rId54" Type="http://schemas.openxmlformats.org/officeDocument/2006/relationships/image" Target="../media/image54.png"/><Relationship Id="rId62" Type="http://schemas.openxmlformats.org/officeDocument/2006/relationships/image" Target="../media/image62.png"/><Relationship Id="rId70" Type="http://schemas.openxmlformats.org/officeDocument/2006/relationships/image" Target="../media/image70.png"/><Relationship Id="rId75" Type="http://schemas.openxmlformats.org/officeDocument/2006/relationships/image" Target="../media/image75.png"/><Relationship Id="rId83" Type="http://schemas.openxmlformats.org/officeDocument/2006/relationships/image" Target="../media/image83.png"/><Relationship Id="rId88" Type="http://schemas.openxmlformats.org/officeDocument/2006/relationships/image" Target="../media/image88.png"/><Relationship Id="rId91" Type="http://schemas.openxmlformats.org/officeDocument/2006/relationships/image" Target="../media/image91.png"/><Relationship Id="rId96" Type="http://schemas.openxmlformats.org/officeDocument/2006/relationships/image" Target="../media/image96.png"/><Relationship Id="rId1" Type="http://schemas.openxmlformats.org/officeDocument/2006/relationships/image" Target="../media/image1.png"/><Relationship Id="rId6" Type="http://schemas.openxmlformats.org/officeDocument/2006/relationships/image" Target="../media/image6.png"/><Relationship Id="rId15" Type="http://schemas.openxmlformats.org/officeDocument/2006/relationships/image" Target="../media/image15.png"/><Relationship Id="rId23" Type="http://schemas.openxmlformats.org/officeDocument/2006/relationships/image" Target="../media/image23.png"/><Relationship Id="rId28" Type="http://schemas.openxmlformats.org/officeDocument/2006/relationships/image" Target="../media/image28.png"/><Relationship Id="rId36" Type="http://schemas.openxmlformats.org/officeDocument/2006/relationships/image" Target="../media/image36.png"/><Relationship Id="rId49" Type="http://schemas.openxmlformats.org/officeDocument/2006/relationships/image" Target="../media/image49.png"/><Relationship Id="rId57" Type="http://schemas.openxmlformats.org/officeDocument/2006/relationships/image" Target="../media/image57.png"/><Relationship Id="rId10" Type="http://schemas.openxmlformats.org/officeDocument/2006/relationships/image" Target="../media/image10.png"/><Relationship Id="rId31" Type="http://schemas.openxmlformats.org/officeDocument/2006/relationships/image" Target="../media/image31.png"/><Relationship Id="rId44" Type="http://schemas.openxmlformats.org/officeDocument/2006/relationships/image" Target="../media/image44.png"/><Relationship Id="rId52" Type="http://schemas.openxmlformats.org/officeDocument/2006/relationships/image" Target="../media/image52.png"/><Relationship Id="rId60" Type="http://schemas.openxmlformats.org/officeDocument/2006/relationships/image" Target="../media/image60.png"/><Relationship Id="rId65" Type="http://schemas.openxmlformats.org/officeDocument/2006/relationships/image" Target="../media/image65.png"/><Relationship Id="rId73" Type="http://schemas.openxmlformats.org/officeDocument/2006/relationships/image" Target="../media/image73.png"/><Relationship Id="rId78" Type="http://schemas.openxmlformats.org/officeDocument/2006/relationships/image" Target="../media/image78.png"/><Relationship Id="rId81" Type="http://schemas.openxmlformats.org/officeDocument/2006/relationships/image" Target="../media/image81.png"/><Relationship Id="rId86" Type="http://schemas.openxmlformats.org/officeDocument/2006/relationships/image" Target="../media/image86.png"/><Relationship Id="rId94" Type="http://schemas.openxmlformats.org/officeDocument/2006/relationships/image" Target="../media/image94.png"/><Relationship Id="rId99" Type="http://schemas.openxmlformats.org/officeDocument/2006/relationships/image" Target="../media/image99.png"/><Relationship Id="rId101" Type="http://schemas.openxmlformats.org/officeDocument/2006/relationships/image" Target="../media/image101.png"/><Relationship Id="rId4" Type="http://schemas.openxmlformats.org/officeDocument/2006/relationships/image" Target="../media/image4.png"/><Relationship Id="rId9" Type="http://schemas.openxmlformats.org/officeDocument/2006/relationships/image" Target="../media/image9.png"/><Relationship Id="rId13" Type="http://schemas.openxmlformats.org/officeDocument/2006/relationships/image" Target="../media/image13.png"/><Relationship Id="rId18" Type="http://schemas.openxmlformats.org/officeDocument/2006/relationships/image" Target="../media/image18.png"/><Relationship Id="rId39" Type="http://schemas.openxmlformats.org/officeDocument/2006/relationships/image" Target="../media/image39.png"/><Relationship Id="rId34" Type="http://schemas.openxmlformats.org/officeDocument/2006/relationships/image" Target="../media/image34.png"/><Relationship Id="rId50" Type="http://schemas.openxmlformats.org/officeDocument/2006/relationships/image" Target="../media/image50.png"/><Relationship Id="rId55" Type="http://schemas.openxmlformats.org/officeDocument/2006/relationships/image" Target="../media/image55.png"/><Relationship Id="rId76" Type="http://schemas.openxmlformats.org/officeDocument/2006/relationships/image" Target="../media/image76.png"/><Relationship Id="rId97" Type="http://schemas.openxmlformats.org/officeDocument/2006/relationships/image" Target="../media/image97.png"/><Relationship Id="rId104" Type="http://schemas.openxmlformats.org/officeDocument/2006/relationships/image" Target="../media/image104.png"/><Relationship Id="rId7" Type="http://schemas.openxmlformats.org/officeDocument/2006/relationships/image" Target="../media/image7.png"/><Relationship Id="rId71" Type="http://schemas.openxmlformats.org/officeDocument/2006/relationships/image" Target="../media/image71.png"/><Relationship Id="rId92" Type="http://schemas.openxmlformats.org/officeDocument/2006/relationships/image" Target="../media/image92.png"/><Relationship Id="rId2" Type="http://schemas.openxmlformats.org/officeDocument/2006/relationships/image" Target="../media/image2.png"/><Relationship Id="rId29" Type="http://schemas.openxmlformats.org/officeDocument/2006/relationships/image" Target="../media/image29.png"/><Relationship Id="rId24" Type="http://schemas.openxmlformats.org/officeDocument/2006/relationships/image" Target="../media/image24.png"/><Relationship Id="rId40" Type="http://schemas.openxmlformats.org/officeDocument/2006/relationships/image" Target="../media/image40.png"/><Relationship Id="rId45" Type="http://schemas.openxmlformats.org/officeDocument/2006/relationships/image" Target="../media/image45.png"/><Relationship Id="rId66" Type="http://schemas.openxmlformats.org/officeDocument/2006/relationships/image" Target="../media/image66.png"/><Relationship Id="rId87" Type="http://schemas.openxmlformats.org/officeDocument/2006/relationships/image" Target="../media/image87.png"/><Relationship Id="rId61" Type="http://schemas.openxmlformats.org/officeDocument/2006/relationships/image" Target="../media/image61.png"/><Relationship Id="rId82" Type="http://schemas.openxmlformats.org/officeDocument/2006/relationships/image" Target="../media/image82.png"/><Relationship Id="rId19" Type="http://schemas.openxmlformats.org/officeDocument/2006/relationships/image" Target="../media/image19.png"/><Relationship Id="rId14" Type="http://schemas.openxmlformats.org/officeDocument/2006/relationships/image" Target="../media/image14.png"/><Relationship Id="rId30" Type="http://schemas.openxmlformats.org/officeDocument/2006/relationships/image" Target="../media/image30.png"/><Relationship Id="rId35" Type="http://schemas.openxmlformats.org/officeDocument/2006/relationships/image" Target="../media/image35.png"/><Relationship Id="rId56" Type="http://schemas.openxmlformats.org/officeDocument/2006/relationships/image" Target="../media/image56.png"/><Relationship Id="rId77" Type="http://schemas.openxmlformats.org/officeDocument/2006/relationships/image" Target="../media/image77.png"/><Relationship Id="rId100" Type="http://schemas.openxmlformats.org/officeDocument/2006/relationships/image" Target="../media/image100.png"/><Relationship Id="rId105" Type="http://schemas.openxmlformats.org/officeDocument/2006/relationships/image" Target="../media/image105.png"/><Relationship Id="rId8" Type="http://schemas.openxmlformats.org/officeDocument/2006/relationships/image" Target="../media/image8.png"/><Relationship Id="rId51" Type="http://schemas.openxmlformats.org/officeDocument/2006/relationships/image" Target="../media/image51.png"/><Relationship Id="rId72" Type="http://schemas.openxmlformats.org/officeDocument/2006/relationships/image" Target="../media/image72.png"/><Relationship Id="rId93" Type="http://schemas.openxmlformats.org/officeDocument/2006/relationships/image" Target="../media/image93.png"/><Relationship Id="rId98" Type="http://schemas.openxmlformats.org/officeDocument/2006/relationships/image" Target="../media/image98.png"/><Relationship Id="rId3" Type="http://schemas.openxmlformats.org/officeDocument/2006/relationships/image" Target="../media/image3.png"/><Relationship Id="rId25" Type="http://schemas.openxmlformats.org/officeDocument/2006/relationships/image" Target="../media/image25.png"/><Relationship Id="rId46" Type="http://schemas.openxmlformats.org/officeDocument/2006/relationships/image" Target="../media/image46.png"/><Relationship Id="rId67" Type="http://schemas.openxmlformats.org/officeDocument/2006/relationships/image" Target="../media/image67.png"/></Relationships>
</file>

<file path=xl/drawings/drawing1.xml><?xml version="1.0" encoding="utf-8"?>
<xdr:wsDr xmlns:xdr="http://schemas.openxmlformats.org/drawingml/2006/spreadsheetDrawing" xmlns:a="http://schemas.openxmlformats.org/drawingml/2006/main">
  <xdr:oneCellAnchor>
    <xdr:from>
      <xdr:col>6</xdr:col>
      <xdr:colOff>622300</xdr:colOff>
      <xdr:row>1</xdr:row>
      <xdr:rowOff>47625</xdr:rowOff>
    </xdr:from>
    <xdr:ext cx="1828800" cy="1828800"/>
    <xdr:pic>
      <xdr:nvPicPr>
        <xdr:cNvPr id="2" name="image2.png" title="Image">
          <a:extLst>
            <a:ext uri="{FF2B5EF4-FFF2-40B4-BE49-F238E27FC236}">
              <a16:creationId xmlns:a16="http://schemas.microsoft.com/office/drawing/2014/main" id="{A7707CA4-8BD9-3C44-997D-B3B214641F58}"/>
            </a:ext>
          </a:extLst>
        </xdr:cNvPr>
        <xdr:cNvPicPr preferRelativeResize="0"/>
      </xdr:nvPicPr>
      <xdr:blipFill>
        <a:blip xmlns:r="http://schemas.openxmlformats.org/officeDocument/2006/relationships" r:embed="rId1" cstate="print"/>
        <a:stretch>
          <a:fillRect/>
        </a:stretch>
      </xdr:blipFill>
      <xdr:spPr>
        <a:xfrm>
          <a:off x="5575300" y="784225"/>
          <a:ext cx="1828800" cy="1828800"/>
        </a:xfrm>
        <a:prstGeom prst="rect">
          <a:avLst/>
        </a:prstGeom>
        <a:noFill/>
      </xdr:spPr>
    </xdr:pic>
    <xdr:clientData fLocksWithSheet="0"/>
  </xdr:oneCellAnchor>
  <xdr:oneCellAnchor>
    <xdr:from>
      <xdr:col>6</xdr:col>
      <xdr:colOff>57150</xdr:colOff>
      <xdr:row>2</xdr:row>
      <xdr:rowOff>47625</xdr:rowOff>
    </xdr:from>
    <xdr:ext cx="1828800" cy="1828800"/>
    <xdr:pic>
      <xdr:nvPicPr>
        <xdr:cNvPr id="3" name="image11.png" title="Image">
          <a:extLst>
            <a:ext uri="{FF2B5EF4-FFF2-40B4-BE49-F238E27FC236}">
              <a16:creationId xmlns:a16="http://schemas.microsoft.com/office/drawing/2014/main" id="{9AA47FA4-0735-884B-8B11-F5516E9516B6}"/>
            </a:ext>
          </a:extLst>
        </xdr:cNvPr>
        <xdr:cNvPicPr preferRelativeResize="0"/>
      </xdr:nvPicPr>
      <xdr:blipFill>
        <a:blip xmlns:r="http://schemas.openxmlformats.org/officeDocument/2006/relationships" r:embed="rId2" cstate="print"/>
        <a:stretch>
          <a:fillRect/>
        </a:stretch>
      </xdr:blipFill>
      <xdr:spPr>
        <a:xfrm>
          <a:off x="6229350" y="12290425"/>
          <a:ext cx="1828800" cy="1828800"/>
        </a:xfrm>
        <a:prstGeom prst="rect">
          <a:avLst/>
        </a:prstGeom>
        <a:noFill/>
      </xdr:spPr>
    </xdr:pic>
    <xdr:clientData fLocksWithSheet="0"/>
  </xdr:oneCellAnchor>
  <xdr:oneCellAnchor>
    <xdr:from>
      <xdr:col>6</xdr:col>
      <xdr:colOff>0</xdr:colOff>
      <xdr:row>3</xdr:row>
      <xdr:rowOff>0</xdr:rowOff>
    </xdr:from>
    <xdr:ext cx="1828800" cy="1828800"/>
    <xdr:pic>
      <xdr:nvPicPr>
        <xdr:cNvPr id="4" name="image145.png" title="Image">
          <a:extLst>
            <a:ext uri="{FF2B5EF4-FFF2-40B4-BE49-F238E27FC236}">
              <a16:creationId xmlns:a16="http://schemas.microsoft.com/office/drawing/2014/main" id="{F1382B10-CAEC-1242-8F5B-D40AC8A09E5D}"/>
            </a:ext>
          </a:extLst>
        </xdr:cNvPr>
        <xdr:cNvPicPr preferRelativeResize="0"/>
      </xdr:nvPicPr>
      <xdr:blipFill>
        <a:blip xmlns:r="http://schemas.openxmlformats.org/officeDocument/2006/relationships" r:embed="rId3" cstate="print"/>
        <a:stretch>
          <a:fillRect/>
        </a:stretch>
      </xdr:blipFill>
      <xdr:spPr>
        <a:xfrm>
          <a:off x="6172200" y="14160500"/>
          <a:ext cx="1828800" cy="1828800"/>
        </a:xfrm>
        <a:prstGeom prst="rect">
          <a:avLst/>
        </a:prstGeom>
        <a:noFill/>
      </xdr:spPr>
    </xdr:pic>
    <xdr:clientData fLocksWithSheet="0"/>
  </xdr:oneCellAnchor>
  <xdr:oneCellAnchor>
    <xdr:from>
      <xdr:col>6</xdr:col>
      <xdr:colOff>9525</xdr:colOff>
      <xdr:row>4</xdr:row>
      <xdr:rowOff>57150</xdr:rowOff>
    </xdr:from>
    <xdr:ext cx="1828800" cy="1828800"/>
    <xdr:pic>
      <xdr:nvPicPr>
        <xdr:cNvPr id="5" name="image17.png" title="Image">
          <a:extLst>
            <a:ext uri="{FF2B5EF4-FFF2-40B4-BE49-F238E27FC236}">
              <a16:creationId xmlns:a16="http://schemas.microsoft.com/office/drawing/2014/main" id="{11AC6BFF-89A4-4C42-85EE-2E6FA3993820}"/>
            </a:ext>
          </a:extLst>
        </xdr:cNvPr>
        <xdr:cNvPicPr preferRelativeResize="0"/>
      </xdr:nvPicPr>
      <xdr:blipFill>
        <a:blip xmlns:r="http://schemas.openxmlformats.org/officeDocument/2006/relationships" r:embed="rId4" cstate="print"/>
        <a:stretch>
          <a:fillRect/>
        </a:stretch>
      </xdr:blipFill>
      <xdr:spPr>
        <a:xfrm>
          <a:off x="6181725" y="16135350"/>
          <a:ext cx="1828800" cy="1828800"/>
        </a:xfrm>
        <a:prstGeom prst="rect">
          <a:avLst/>
        </a:prstGeom>
        <a:noFill/>
      </xdr:spPr>
    </xdr:pic>
    <xdr:clientData fLocksWithSheet="0"/>
  </xdr:oneCellAnchor>
  <xdr:oneCellAnchor>
    <xdr:from>
      <xdr:col>6</xdr:col>
      <xdr:colOff>0</xdr:colOff>
      <xdr:row>5</xdr:row>
      <xdr:rowOff>0</xdr:rowOff>
    </xdr:from>
    <xdr:ext cx="1828800" cy="1828800"/>
    <xdr:pic>
      <xdr:nvPicPr>
        <xdr:cNvPr id="6" name="image9.png" title="Image">
          <a:extLst>
            <a:ext uri="{FF2B5EF4-FFF2-40B4-BE49-F238E27FC236}">
              <a16:creationId xmlns:a16="http://schemas.microsoft.com/office/drawing/2014/main" id="{58CE04C5-5A5F-7D4C-81FC-7063CF45B81B}"/>
            </a:ext>
          </a:extLst>
        </xdr:cNvPr>
        <xdr:cNvPicPr preferRelativeResize="0"/>
      </xdr:nvPicPr>
      <xdr:blipFill>
        <a:blip xmlns:r="http://schemas.openxmlformats.org/officeDocument/2006/relationships" r:embed="rId5" cstate="print"/>
        <a:stretch>
          <a:fillRect/>
        </a:stretch>
      </xdr:blipFill>
      <xdr:spPr>
        <a:xfrm>
          <a:off x="6172200" y="17995900"/>
          <a:ext cx="1828800" cy="1828800"/>
        </a:xfrm>
        <a:prstGeom prst="rect">
          <a:avLst/>
        </a:prstGeom>
        <a:noFill/>
      </xdr:spPr>
    </xdr:pic>
    <xdr:clientData fLocksWithSheet="0"/>
  </xdr:oneCellAnchor>
  <xdr:oneCellAnchor>
    <xdr:from>
      <xdr:col>6</xdr:col>
      <xdr:colOff>104775</xdr:colOff>
      <xdr:row>6</xdr:row>
      <xdr:rowOff>161925</xdr:rowOff>
    </xdr:from>
    <xdr:ext cx="1828800" cy="1828800"/>
    <xdr:pic>
      <xdr:nvPicPr>
        <xdr:cNvPr id="7" name="image14.png" title="Image">
          <a:extLst>
            <a:ext uri="{FF2B5EF4-FFF2-40B4-BE49-F238E27FC236}">
              <a16:creationId xmlns:a16="http://schemas.microsoft.com/office/drawing/2014/main" id="{24D87746-B50A-F44A-870C-8E4CC55A02AC}"/>
            </a:ext>
          </a:extLst>
        </xdr:cNvPr>
        <xdr:cNvPicPr preferRelativeResize="0"/>
      </xdr:nvPicPr>
      <xdr:blipFill>
        <a:blip xmlns:r="http://schemas.openxmlformats.org/officeDocument/2006/relationships" r:embed="rId6" cstate="print"/>
        <a:stretch>
          <a:fillRect/>
        </a:stretch>
      </xdr:blipFill>
      <xdr:spPr>
        <a:xfrm>
          <a:off x="6276975" y="23910925"/>
          <a:ext cx="1828800" cy="1828800"/>
        </a:xfrm>
        <a:prstGeom prst="rect">
          <a:avLst/>
        </a:prstGeom>
        <a:noFill/>
      </xdr:spPr>
    </xdr:pic>
    <xdr:clientData fLocksWithSheet="0"/>
  </xdr:oneCellAnchor>
  <xdr:oneCellAnchor>
    <xdr:from>
      <xdr:col>6</xdr:col>
      <xdr:colOff>0</xdr:colOff>
      <xdr:row>7</xdr:row>
      <xdr:rowOff>0</xdr:rowOff>
    </xdr:from>
    <xdr:ext cx="1828800" cy="1828800"/>
    <xdr:pic>
      <xdr:nvPicPr>
        <xdr:cNvPr id="8" name="image6.png" title="Image">
          <a:extLst>
            <a:ext uri="{FF2B5EF4-FFF2-40B4-BE49-F238E27FC236}">
              <a16:creationId xmlns:a16="http://schemas.microsoft.com/office/drawing/2014/main" id="{023DCC0F-EB42-BD4F-8EFE-0A082CE8378A}"/>
            </a:ext>
          </a:extLst>
        </xdr:cNvPr>
        <xdr:cNvPicPr preferRelativeResize="0"/>
      </xdr:nvPicPr>
      <xdr:blipFill>
        <a:blip xmlns:r="http://schemas.openxmlformats.org/officeDocument/2006/relationships" r:embed="rId7" cstate="print"/>
        <a:stretch>
          <a:fillRect/>
        </a:stretch>
      </xdr:blipFill>
      <xdr:spPr>
        <a:xfrm>
          <a:off x="6172200" y="25666700"/>
          <a:ext cx="1828800" cy="1828800"/>
        </a:xfrm>
        <a:prstGeom prst="rect">
          <a:avLst/>
        </a:prstGeom>
        <a:noFill/>
      </xdr:spPr>
    </xdr:pic>
    <xdr:clientData fLocksWithSheet="0"/>
  </xdr:oneCellAnchor>
  <xdr:oneCellAnchor>
    <xdr:from>
      <xdr:col>6</xdr:col>
      <xdr:colOff>0</xdr:colOff>
      <xdr:row>8</xdr:row>
      <xdr:rowOff>0</xdr:rowOff>
    </xdr:from>
    <xdr:ext cx="1828800" cy="1828800"/>
    <xdr:pic>
      <xdr:nvPicPr>
        <xdr:cNvPr id="9" name="image45.png" title="Image">
          <a:extLst>
            <a:ext uri="{FF2B5EF4-FFF2-40B4-BE49-F238E27FC236}">
              <a16:creationId xmlns:a16="http://schemas.microsoft.com/office/drawing/2014/main" id="{D9EDD4EF-C995-DF44-B02C-0DF7B244D8EC}"/>
            </a:ext>
          </a:extLst>
        </xdr:cNvPr>
        <xdr:cNvPicPr preferRelativeResize="0"/>
      </xdr:nvPicPr>
      <xdr:blipFill>
        <a:blip xmlns:r="http://schemas.openxmlformats.org/officeDocument/2006/relationships" r:embed="rId8" cstate="print"/>
        <a:stretch>
          <a:fillRect/>
        </a:stretch>
      </xdr:blipFill>
      <xdr:spPr>
        <a:xfrm>
          <a:off x="6172200" y="27584400"/>
          <a:ext cx="1828800" cy="1828800"/>
        </a:xfrm>
        <a:prstGeom prst="rect">
          <a:avLst/>
        </a:prstGeom>
        <a:noFill/>
      </xdr:spPr>
    </xdr:pic>
    <xdr:clientData fLocksWithSheet="0"/>
  </xdr:oneCellAnchor>
  <xdr:oneCellAnchor>
    <xdr:from>
      <xdr:col>6</xdr:col>
      <xdr:colOff>0</xdr:colOff>
      <xdr:row>9</xdr:row>
      <xdr:rowOff>0</xdr:rowOff>
    </xdr:from>
    <xdr:ext cx="1828800" cy="1828800"/>
    <xdr:pic>
      <xdr:nvPicPr>
        <xdr:cNvPr id="10" name="image36.png" title="Image">
          <a:extLst>
            <a:ext uri="{FF2B5EF4-FFF2-40B4-BE49-F238E27FC236}">
              <a16:creationId xmlns:a16="http://schemas.microsoft.com/office/drawing/2014/main" id="{A101F432-2B29-3E4B-95F1-2849E2D26E6A}"/>
            </a:ext>
          </a:extLst>
        </xdr:cNvPr>
        <xdr:cNvPicPr preferRelativeResize="0"/>
      </xdr:nvPicPr>
      <xdr:blipFill>
        <a:blip xmlns:r="http://schemas.openxmlformats.org/officeDocument/2006/relationships" r:embed="rId9" cstate="print"/>
        <a:stretch>
          <a:fillRect/>
        </a:stretch>
      </xdr:blipFill>
      <xdr:spPr>
        <a:xfrm>
          <a:off x="6172200" y="33337500"/>
          <a:ext cx="1828800" cy="1828800"/>
        </a:xfrm>
        <a:prstGeom prst="rect">
          <a:avLst/>
        </a:prstGeom>
        <a:noFill/>
      </xdr:spPr>
    </xdr:pic>
    <xdr:clientData fLocksWithSheet="0"/>
  </xdr:oneCellAnchor>
  <xdr:oneCellAnchor>
    <xdr:from>
      <xdr:col>6</xdr:col>
      <xdr:colOff>0</xdr:colOff>
      <xdr:row>10</xdr:row>
      <xdr:rowOff>0</xdr:rowOff>
    </xdr:from>
    <xdr:ext cx="1828800" cy="1828800"/>
    <xdr:pic>
      <xdr:nvPicPr>
        <xdr:cNvPr id="11" name="image13.png" title="Image">
          <a:extLst>
            <a:ext uri="{FF2B5EF4-FFF2-40B4-BE49-F238E27FC236}">
              <a16:creationId xmlns:a16="http://schemas.microsoft.com/office/drawing/2014/main" id="{65C3583E-3D2D-804C-938A-B502C32782E2}"/>
            </a:ext>
          </a:extLst>
        </xdr:cNvPr>
        <xdr:cNvPicPr preferRelativeResize="0"/>
      </xdr:nvPicPr>
      <xdr:blipFill>
        <a:blip xmlns:r="http://schemas.openxmlformats.org/officeDocument/2006/relationships" r:embed="rId10" cstate="print"/>
        <a:stretch>
          <a:fillRect/>
        </a:stretch>
      </xdr:blipFill>
      <xdr:spPr>
        <a:xfrm>
          <a:off x="6172200" y="37172900"/>
          <a:ext cx="1828800" cy="1828800"/>
        </a:xfrm>
        <a:prstGeom prst="rect">
          <a:avLst/>
        </a:prstGeom>
        <a:noFill/>
      </xdr:spPr>
    </xdr:pic>
    <xdr:clientData fLocksWithSheet="0"/>
  </xdr:oneCellAnchor>
  <xdr:oneCellAnchor>
    <xdr:from>
      <xdr:col>6</xdr:col>
      <xdr:colOff>38100</xdr:colOff>
      <xdr:row>11</xdr:row>
      <xdr:rowOff>19050</xdr:rowOff>
    </xdr:from>
    <xdr:ext cx="1828800" cy="1828800"/>
    <xdr:pic>
      <xdr:nvPicPr>
        <xdr:cNvPr id="12" name="image19.png" title="Image">
          <a:extLst>
            <a:ext uri="{FF2B5EF4-FFF2-40B4-BE49-F238E27FC236}">
              <a16:creationId xmlns:a16="http://schemas.microsoft.com/office/drawing/2014/main" id="{C1A8DC29-C03F-094D-9545-68BA9488731D}"/>
            </a:ext>
          </a:extLst>
        </xdr:cNvPr>
        <xdr:cNvPicPr preferRelativeResize="0"/>
      </xdr:nvPicPr>
      <xdr:blipFill>
        <a:blip xmlns:r="http://schemas.openxmlformats.org/officeDocument/2006/relationships" r:embed="rId11" cstate="print"/>
        <a:stretch>
          <a:fillRect/>
        </a:stretch>
      </xdr:blipFill>
      <xdr:spPr>
        <a:xfrm>
          <a:off x="6210300" y="42945050"/>
          <a:ext cx="1828800" cy="1828800"/>
        </a:xfrm>
        <a:prstGeom prst="rect">
          <a:avLst/>
        </a:prstGeom>
        <a:noFill/>
      </xdr:spPr>
    </xdr:pic>
    <xdr:clientData fLocksWithSheet="0"/>
  </xdr:oneCellAnchor>
  <xdr:oneCellAnchor>
    <xdr:from>
      <xdr:col>6</xdr:col>
      <xdr:colOff>47625</xdr:colOff>
      <xdr:row>11</xdr:row>
      <xdr:rowOff>95250</xdr:rowOff>
    </xdr:from>
    <xdr:ext cx="1828800" cy="1828800"/>
    <xdr:pic>
      <xdr:nvPicPr>
        <xdr:cNvPr id="13" name="image20.png" title="Image">
          <a:extLst>
            <a:ext uri="{FF2B5EF4-FFF2-40B4-BE49-F238E27FC236}">
              <a16:creationId xmlns:a16="http://schemas.microsoft.com/office/drawing/2014/main" id="{960041D5-C29A-7940-A243-F2381A854775}"/>
            </a:ext>
          </a:extLst>
        </xdr:cNvPr>
        <xdr:cNvPicPr preferRelativeResize="0"/>
      </xdr:nvPicPr>
      <xdr:blipFill>
        <a:blip xmlns:r="http://schemas.openxmlformats.org/officeDocument/2006/relationships" r:embed="rId12" cstate="print"/>
        <a:stretch>
          <a:fillRect/>
        </a:stretch>
      </xdr:blipFill>
      <xdr:spPr>
        <a:xfrm>
          <a:off x="6219825" y="62198250"/>
          <a:ext cx="1828800" cy="1828800"/>
        </a:xfrm>
        <a:prstGeom prst="rect">
          <a:avLst/>
        </a:prstGeom>
        <a:noFill/>
      </xdr:spPr>
    </xdr:pic>
    <xdr:clientData fLocksWithSheet="0"/>
  </xdr:oneCellAnchor>
  <xdr:oneCellAnchor>
    <xdr:from>
      <xdr:col>6</xdr:col>
      <xdr:colOff>47625</xdr:colOff>
      <xdr:row>12</xdr:row>
      <xdr:rowOff>95250</xdr:rowOff>
    </xdr:from>
    <xdr:ext cx="1828800" cy="1828800"/>
    <xdr:pic>
      <xdr:nvPicPr>
        <xdr:cNvPr id="14" name="image22.png" title="Image">
          <a:extLst>
            <a:ext uri="{FF2B5EF4-FFF2-40B4-BE49-F238E27FC236}">
              <a16:creationId xmlns:a16="http://schemas.microsoft.com/office/drawing/2014/main" id="{98CE9E02-6BE3-E949-8433-883CDB4613EF}"/>
            </a:ext>
          </a:extLst>
        </xdr:cNvPr>
        <xdr:cNvPicPr preferRelativeResize="0"/>
      </xdr:nvPicPr>
      <xdr:blipFill>
        <a:blip xmlns:r="http://schemas.openxmlformats.org/officeDocument/2006/relationships" r:embed="rId13" cstate="print"/>
        <a:stretch>
          <a:fillRect/>
        </a:stretch>
      </xdr:blipFill>
      <xdr:spPr>
        <a:xfrm>
          <a:off x="6219825" y="64115950"/>
          <a:ext cx="1828800" cy="1828800"/>
        </a:xfrm>
        <a:prstGeom prst="rect">
          <a:avLst/>
        </a:prstGeom>
        <a:noFill/>
      </xdr:spPr>
    </xdr:pic>
    <xdr:clientData fLocksWithSheet="0"/>
  </xdr:oneCellAnchor>
  <xdr:oneCellAnchor>
    <xdr:from>
      <xdr:col>6</xdr:col>
      <xdr:colOff>19050</xdr:colOff>
      <xdr:row>13</xdr:row>
      <xdr:rowOff>9525</xdr:rowOff>
    </xdr:from>
    <xdr:ext cx="1828800" cy="1828800"/>
    <xdr:pic>
      <xdr:nvPicPr>
        <xdr:cNvPr id="15" name="image44.png" title="Image">
          <a:extLst>
            <a:ext uri="{FF2B5EF4-FFF2-40B4-BE49-F238E27FC236}">
              <a16:creationId xmlns:a16="http://schemas.microsoft.com/office/drawing/2014/main" id="{FA8D13C3-0E89-6640-B5CA-A5EF113611CA}"/>
            </a:ext>
          </a:extLst>
        </xdr:cNvPr>
        <xdr:cNvPicPr preferRelativeResize="0"/>
      </xdr:nvPicPr>
      <xdr:blipFill>
        <a:blip xmlns:r="http://schemas.openxmlformats.org/officeDocument/2006/relationships" r:embed="rId14" cstate="print"/>
        <a:stretch>
          <a:fillRect/>
        </a:stretch>
      </xdr:blipFill>
      <xdr:spPr>
        <a:xfrm>
          <a:off x="6191250" y="67865625"/>
          <a:ext cx="1828800" cy="1828800"/>
        </a:xfrm>
        <a:prstGeom prst="rect">
          <a:avLst/>
        </a:prstGeom>
        <a:noFill/>
      </xdr:spPr>
    </xdr:pic>
    <xdr:clientData fLocksWithSheet="0"/>
  </xdr:oneCellAnchor>
  <xdr:oneCellAnchor>
    <xdr:from>
      <xdr:col>6</xdr:col>
      <xdr:colOff>66675</xdr:colOff>
      <xdr:row>13</xdr:row>
      <xdr:rowOff>1943100</xdr:rowOff>
    </xdr:from>
    <xdr:ext cx="1828800" cy="1828800"/>
    <xdr:pic>
      <xdr:nvPicPr>
        <xdr:cNvPr id="16" name="image87.png" title="Image">
          <a:extLst>
            <a:ext uri="{FF2B5EF4-FFF2-40B4-BE49-F238E27FC236}">
              <a16:creationId xmlns:a16="http://schemas.microsoft.com/office/drawing/2014/main" id="{54DECE1A-2DA7-B84C-81D6-0BB19C88A65B}"/>
            </a:ext>
          </a:extLst>
        </xdr:cNvPr>
        <xdr:cNvPicPr preferRelativeResize="0"/>
      </xdr:nvPicPr>
      <xdr:blipFill>
        <a:blip xmlns:r="http://schemas.openxmlformats.org/officeDocument/2006/relationships" r:embed="rId15" cstate="print"/>
        <a:stretch>
          <a:fillRect/>
        </a:stretch>
      </xdr:blipFill>
      <xdr:spPr>
        <a:xfrm>
          <a:off x="6238875" y="79362300"/>
          <a:ext cx="1828800" cy="1828800"/>
        </a:xfrm>
        <a:prstGeom prst="rect">
          <a:avLst/>
        </a:prstGeom>
        <a:noFill/>
      </xdr:spPr>
    </xdr:pic>
    <xdr:clientData fLocksWithSheet="0"/>
  </xdr:oneCellAnchor>
  <xdr:oneCellAnchor>
    <xdr:from>
      <xdr:col>6</xdr:col>
      <xdr:colOff>0</xdr:colOff>
      <xdr:row>15</xdr:row>
      <xdr:rowOff>0</xdr:rowOff>
    </xdr:from>
    <xdr:ext cx="1828800" cy="1828800"/>
    <xdr:pic>
      <xdr:nvPicPr>
        <xdr:cNvPr id="17" name="image23.png" title="Image">
          <a:extLst>
            <a:ext uri="{FF2B5EF4-FFF2-40B4-BE49-F238E27FC236}">
              <a16:creationId xmlns:a16="http://schemas.microsoft.com/office/drawing/2014/main" id="{3E4CD960-7D7B-E94F-A520-B4650D445E49}"/>
            </a:ext>
          </a:extLst>
        </xdr:cNvPr>
        <xdr:cNvPicPr preferRelativeResize="0"/>
      </xdr:nvPicPr>
      <xdr:blipFill>
        <a:blip xmlns:r="http://schemas.openxmlformats.org/officeDocument/2006/relationships" r:embed="rId16" cstate="print"/>
        <a:stretch>
          <a:fillRect/>
        </a:stretch>
      </xdr:blipFill>
      <xdr:spPr>
        <a:xfrm>
          <a:off x="6172200" y="81280000"/>
          <a:ext cx="1828800" cy="1828800"/>
        </a:xfrm>
        <a:prstGeom prst="rect">
          <a:avLst/>
        </a:prstGeom>
        <a:noFill/>
      </xdr:spPr>
    </xdr:pic>
    <xdr:clientData fLocksWithSheet="0"/>
  </xdr:oneCellAnchor>
  <xdr:oneCellAnchor>
    <xdr:from>
      <xdr:col>6</xdr:col>
      <xdr:colOff>95250</xdr:colOff>
      <xdr:row>16</xdr:row>
      <xdr:rowOff>123825</xdr:rowOff>
    </xdr:from>
    <xdr:ext cx="1828800" cy="1828800"/>
    <xdr:pic>
      <xdr:nvPicPr>
        <xdr:cNvPr id="18" name="image27.png" title="Image">
          <a:extLst>
            <a:ext uri="{FF2B5EF4-FFF2-40B4-BE49-F238E27FC236}">
              <a16:creationId xmlns:a16="http://schemas.microsoft.com/office/drawing/2014/main" id="{A650CAAF-5EF1-9D45-9900-53BD23813DD1}"/>
            </a:ext>
          </a:extLst>
        </xdr:cNvPr>
        <xdr:cNvPicPr preferRelativeResize="0"/>
      </xdr:nvPicPr>
      <xdr:blipFill>
        <a:blip xmlns:r="http://schemas.openxmlformats.org/officeDocument/2006/relationships" r:embed="rId17" cstate="print"/>
        <a:stretch>
          <a:fillRect/>
        </a:stretch>
      </xdr:blipFill>
      <xdr:spPr>
        <a:xfrm>
          <a:off x="6267450" y="87156925"/>
          <a:ext cx="1828800" cy="1828800"/>
        </a:xfrm>
        <a:prstGeom prst="rect">
          <a:avLst/>
        </a:prstGeom>
        <a:noFill/>
      </xdr:spPr>
    </xdr:pic>
    <xdr:clientData fLocksWithSheet="0"/>
  </xdr:oneCellAnchor>
  <xdr:oneCellAnchor>
    <xdr:from>
      <xdr:col>6</xdr:col>
      <xdr:colOff>142875</xdr:colOff>
      <xdr:row>17</xdr:row>
      <xdr:rowOff>76200</xdr:rowOff>
    </xdr:from>
    <xdr:ext cx="1743075" cy="1752600"/>
    <xdr:pic>
      <xdr:nvPicPr>
        <xdr:cNvPr id="19" name="image29.png" title="Image">
          <a:extLst>
            <a:ext uri="{FF2B5EF4-FFF2-40B4-BE49-F238E27FC236}">
              <a16:creationId xmlns:a16="http://schemas.microsoft.com/office/drawing/2014/main" id="{D88CE6CD-7DF0-784A-9CB5-2A10512AA9E2}"/>
            </a:ext>
          </a:extLst>
        </xdr:cNvPr>
        <xdr:cNvPicPr preferRelativeResize="0"/>
      </xdr:nvPicPr>
      <xdr:blipFill>
        <a:blip xmlns:r="http://schemas.openxmlformats.org/officeDocument/2006/relationships" r:embed="rId18" cstate="print"/>
        <a:stretch>
          <a:fillRect/>
        </a:stretch>
      </xdr:blipFill>
      <xdr:spPr>
        <a:xfrm>
          <a:off x="6315075" y="89027000"/>
          <a:ext cx="1743075" cy="1752600"/>
        </a:xfrm>
        <a:prstGeom prst="rect">
          <a:avLst/>
        </a:prstGeom>
        <a:noFill/>
      </xdr:spPr>
    </xdr:pic>
    <xdr:clientData fLocksWithSheet="0"/>
  </xdr:oneCellAnchor>
  <xdr:oneCellAnchor>
    <xdr:from>
      <xdr:col>5</xdr:col>
      <xdr:colOff>1019175</xdr:colOff>
      <xdr:row>18</xdr:row>
      <xdr:rowOff>38100</xdr:rowOff>
    </xdr:from>
    <xdr:ext cx="1828800" cy="1828800"/>
    <xdr:pic>
      <xdr:nvPicPr>
        <xdr:cNvPr id="20" name="image72.png" title="Image">
          <a:extLst>
            <a:ext uri="{FF2B5EF4-FFF2-40B4-BE49-F238E27FC236}">
              <a16:creationId xmlns:a16="http://schemas.microsoft.com/office/drawing/2014/main" id="{A5A95F33-410E-CF4B-9BEE-90C9A1DF4AF8}"/>
            </a:ext>
          </a:extLst>
        </xdr:cNvPr>
        <xdr:cNvPicPr preferRelativeResize="0"/>
      </xdr:nvPicPr>
      <xdr:blipFill>
        <a:blip xmlns:r="http://schemas.openxmlformats.org/officeDocument/2006/relationships" r:embed="rId19" cstate="print"/>
        <a:stretch>
          <a:fillRect/>
        </a:stretch>
      </xdr:blipFill>
      <xdr:spPr>
        <a:xfrm>
          <a:off x="6035675" y="92824300"/>
          <a:ext cx="1828800" cy="1828800"/>
        </a:xfrm>
        <a:prstGeom prst="rect">
          <a:avLst/>
        </a:prstGeom>
        <a:noFill/>
      </xdr:spPr>
    </xdr:pic>
    <xdr:clientData fLocksWithSheet="0"/>
  </xdr:oneCellAnchor>
  <xdr:oneCellAnchor>
    <xdr:from>
      <xdr:col>5</xdr:col>
      <xdr:colOff>1019175</xdr:colOff>
      <xdr:row>19</xdr:row>
      <xdr:rowOff>161925</xdr:rowOff>
    </xdr:from>
    <xdr:ext cx="1828800" cy="1828800"/>
    <xdr:pic>
      <xdr:nvPicPr>
        <xdr:cNvPr id="21" name="image67.png" title="Image">
          <a:extLst>
            <a:ext uri="{FF2B5EF4-FFF2-40B4-BE49-F238E27FC236}">
              <a16:creationId xmlns:a16="http://schemas.microsoft.com/office/drawing/2014/main" id="{D3D22178-2F16-BA46-B02F-615A14374C23}"/>
            </a:ext>
          </a:extLst>
        </xdr:cNvPr>
        <xdr:cNvPicPr preferRelativeResize="0"/>
      </xdr:nvPicPr>
      <xdr:blipFill>
        <a:blip xmlns:r="http://schemas.openxmlformats.org/officeDocument/2006/relationships" r:embed="rId20" cstate="print"/>
        <a:stretch>
          <a:fillRect/>
        </a:stretch>
      </xdr:blipFill>
      <xdr:spPr>
        <a:xfrm>
          <a:off x="6035675" y="94865825"/>
          <a:ext cx="1828800" cy="1828800"/>
        </a:xfrm>
        <a:prstGeom prst="rect">
          <a:avLst/>
        </a:prstGeom>
        <a:noFill/>
      </xdr:spPr>
    </xdr:pic>
    <xdr:clientData fLocksWithSheet="0"/>
  </xdr:oneCellAnchor>
  <xdr:oneCellAnchor>
    <xdr:from>
      <xdr:col>6</xdr:col>
      <xdr:colOff>0</xdr:colOff>
      <xdr:row>20</xdr:row>
      <xdr:rowOff>0</xdr:rowOff>
    </xdr:from>
    <xdr:ext cx="1828800" cy="1828800"/>
    <xdr:pic>
      <xdr:nvPicPr>
        <xdr:cNvPr id="22" name="image34.png" title="Image">
          <a:extLst>
            <a:ext uri="{FF2B5EF4-FFF2-40B4-BE49-F238E27FC236}">
              <a16:creationId xmlns:a16="http://schemas.microsoft.com/office/drawing/2014/main" id="{B9C95AA7-90DC-B946-A262-4BBBEFC65C27}"/>
            </a:ext>
          </a:extLst>
        </xdr:cNvPr>
        <xdr:cNvPicPr preferRelativeResize="0"/>
      </xdr:nvPicPr>
      <xdr:blipFill>
        <a:blip xmlns:r="http://schemas.openxmlformats.org/officeDocument/2006/relationships" r:embed="rId21" cstate="print"/>
        <a:stretch>
          <a:fillRect/>
        </a:stretch>
      </xdr:blipFill>
      <xdr:spPr>
        <a:xfrm>
          <a:off x="6172200" y="96621600"/>
          <a:ext cx="1828800" cy="1828800"/>
        </a:xfrm>
        <a:prstGeom prst="rect">
          <a:avLst/>
        </a:prstGeom>
        <a:noFill/>
      </xdr:spPr>
    </xdr:pic>
    <xdr:clientData fLocksWithSheet="0"/>
  </xdr:oneCellAnchor>
  <xdr:oneCellAnchor>
    <xdr:from>
      <xdr:col>5</xdr:col>
      <xdr:colOff>1019175</xdr:colOff>
      <xdr:row>20</xdr:row>
      <xdr:rowOff>1905000</xdr:rowOff>
    </xdr:from>
    <xdr:ext cx="1828800" cy="1828800"/>
    <xdr:pic>
      <xdr:nvPicPr>
        <xdr:cNvPr id="23" name="image32.png" title="Image">
          <a:extLst>
            <a:ext uri="{FF2B5EF4-FFF2-40B4-BE49-F238E27FC236}">
              <a16:creationId xmlns:a16="http://schemas.microsoft.com/office/drawing/2014/main" id="{EEF8F37C-D1AA-A44B-A4FE-84DB695E5CC6}"/>
            </a:ext>
          </a:extLst>
        </xdr:cNvPr>
        <xdr:cNvPicPr preferRelativeResize="0"/>
      </xdr:nvPicPr>
      <xdr:blipFill>
        <a:blip xmlns:r="http://schemas.openxmlformats.org/officeDocument/2006/relationships" r:embed="rId22" cstate="print"/>
        <a:stretch>
          <a:fillRect/>
        </a:stretch>
      </xdr:blipFill>
      <xdr:spPr>
        <a:xfrm>
          <a:off x="6035675" y="98526600"/>
          <a:ext cx="1828800" cy="1828800"/>
        </a:xfrm>
        <a:prstGeom prst="rect">
          <a:avLst/>
        </a:prstGeom>
        <a:noFill/>
      </xdr:spPr>
    </xdr:pic>
    <xdr:clientData fLocksWithSheet="0"/>
  </xdr:oneCellAnchor>
  <xdr:oneCellAnchor>
    <xdr:from>
      <xdr:col>5</xdr:col>
      <xdr:colOff>1019175</xdr:colOff>
      <xdr:row>19</xdr:row>
      <xdr:rowOff>161925</xdr:rowOff>
    </xdr:from>
    <xdr:ext cx="1828800" cy="1828800"/>
    <xdr:pic>
      <xdr:nvPicPr>
        <xdr:cNvPr id="24" name="image67.png" title="Image">
          <a:extLst>
            <a:ext uri="{FF2B5EF4-FFF2-40B4-BE49-F238E27FC236}">
              <a16:creationId xmlns:a16="http://schemas.microsoft.com/office/drawing/2014/main" id="{78E12542-B8F4-CB48-AB94-66B1575B78DB}"/>
            </a:ext>
          </a:extLst>
        </xdr:cNvPr>
        <xdr:cNvPicPr preferRelativeResize="0"/>
      </xdr:nvPicPr>
      <xdr:blipFill>
        <a:blip xmlns:r="http://schemas.openxmlformats.org/officeDocument/2006/relationships" r:embed="rId20" cstate="print"/>
        <a:stretch>
          <a:fillRect/>
        </a:stretch>
      </xdr:blipFill>
      <xdr:spPr>
        <a:xfrm>
          <a:off x="6035675" y="94865825"/>
          <a:ext cx="1828800" cy="1828800"/>
        </a:xfrm>
        <a:prstGeom prst="rect">
          <a:avLst/>
        </a:prstGeom>
        <a:noFill/>
      </xdr:spPr>
    </xdr:pic>
    <xdr:clientData fLocksWithSheet="0"/>
  </xdr:oneCellAnchor>
  <xdr:oneCellAnchor>
    <xdr:from>
      <xdr:col>5</xdr:col>
      <xdr:colOff>1019175</xdr:colOff>
      <xdr:row>20</xdr:row>
      <xdr:rowOff>1905000</xdr:rowOff>
    </xdr:from>
    <xdr:ext cx="1828800" cy="1828800"/>
    <xdr:pic>
      <xdr:nvPicPr>
        <xdr:cNvPr id="25" name="image32.png" title="Image">
          <a:extLst>
            <a:ext uri="{FF2B5EF4-FFF2-40B4-BE49-F238E27FC236}">
              <a16:creationId xmlns:a16="http://schemas.microsoft.com/office/drawing/2014/main" id="{79CFE6A1-DF21-684E-B5B8-4C4C06F7BC25}"/>
            </a:ext>
          </a:extLst>
        </xdr:cNvPr>
        <xdr:cNvPicPr preferRelativeResize="0"/>
      </xdr:nvPicPr>
      <xdr:blipFill>
        <a:blip xmlns:r="http://schemas.openxmlformats.org/officeDocument/2006/relationships" r:embed="rId22" cstate="print"/>
        <a:stretch>
          <a:fillRect/>
        </a:stretch>
      </xdr:blipFill>
      <xdr:spPr>
        <a:xfrm>
          <a:off x="6035675" y="98526600"/>
          <a:ext cx="1828800" cy="1828800"/>
        </a:xfrm>
        <a:prstGeom prst="rect">
          <a:avLst/>
        </a:prstGeom>
        <a:noFill/>
      </xdr:spPr>
    </xdr:pic>
    <xdr:clientData fLocksWithSheet="0"/>
  </xdr:oneCellAnchor>
  <xdr:oneCellAnchor>
    <xdr:from>
      <xdr:col>6</xdr:col>
      <xdr:colOff>66675</xdr:colOff>
      <xdr:row>22</xdr:row>
      <xdr:rowOff>19050</xdr:rowOff>
    </xdr:from>
    <xdr:ext cx="1828800" cy="1828800"/>
    <xdr:pic>
      <xdr:nvPicPr>
        <xdr:cNvPr id="26" name="image41.png" title="Image">
          <a:extLst>
            <a:ext uri="{FF2B5EF4-FFF2-40B4-BE49-F238E27FC236}">
              <a16:creationId xmlns:a16="http://schemas.microsoft.com/office/drawing/2014/main" id="{1573554A-7F2D-8F41-B7C7-33825CEDD0CC}"/>
            </a:ext>
          </a:extLst>
        </xdr:cNvPr>
        <xdr:cNvPicPr preferRelativeResize="0"/>
      </xdr:nvPicPr>
      <xdr:blipFill>
        <a:blip xmlns:r="http://schemas.openxmlformats.org/officeDocument/2006/relationships" r:embed="rId23" cstate="print"/>
        <a:stretch>
          <a:fillRect/>
        </a:stretch>
      </xdr:blipFill>
      <xdr:spPr>
        <a:xfrm>
          <a:off x="6238875" y="100476050"/>
          <a:ext cx="1828800" cy="1828800"/>
        </a:xfrm>
        <a:prstGeom prst="rect">
          <a:avLst/>
        </a:prstGeom>
        <a:noFill/>
      </xdr:spPr>
    </xdr:pic>
    <xdr:clientData fLocksWithSheet="0"/>
  </xdr:oneCellAnchor>
  <xdr:oneCellAnchor>
    <xdr:from>
      <xdr:col>6</xdr:col>
      <xdr:colOff>161925</xdr:colOff>
      <xdr:row>23</xdr:row>
      <xdr:rowOff>104775</xdr:rowOff>
    </xdr:from>
    <xdr:ext cx="1609725" cy="1638300"/>
    <xdr:pic>
      <xdr:nvPicPr>
        <xdr:cNvPr id="27" name="image123.png" title="Image">
          <a:extLst>
            <a:ext uri="{FF2B5EF4-FFF2-40B4-BE49-F238E27FC236}">
              <a16:creationId xmlns:a16="http://schemas.microsoft.com/office/drawing/2014/main" id="{F67408EB-52DB-4841-9EEE-DA216485FCD4}"/>
            </a:ext>
          </a:extLst>
        </xdr:cNvPr>
        <xdr:cNvPicPr preferRelativeResize="0"/>
      </xdr:nvPicPr>
      <xdr:blipFill>
        <a:blip xmlns:r="http://schemas.openxmlformats.org/officeDocument/2006/relationships" r:embed="rId24" cstate="print"/>
        <a:stretch>
          <a:fillRect/>
        </a:stretch>
      </xdr:blipFill>
      <xdr:spPr>
        <a:xfrm>
          <a:off x="6334125" y="102479475"/>
          <a:ext cx="1609725" cy="1638300"/>
        </a:xfrm>
        <a:prstGeom prst="rect">
          <a:avLst/>
        </a:prstGeom>
        <a:noFill/>
      </xdr:spPr>
    </xdr:pic>
    <xdr:clientData fLocksWithSheet="0"/>
  </xdr:oneCellAnchor>
  <xdr:oneCellAnchor>
    <xdr:from>
      <xdr:col>6</xdr:col>
      <xdr:colOff>76200</xdr:colOff>
      <xdr:row>24</xdr:row>
      <xdr:rowOff>19050</xdr:rowOff>
    </xdr:from>
    <xdr:ext cx="1828800" cy="1828800"/>
    <xdr:pic>
      <xdr:nvPicPr>
        <xdr:cNvPr id="28" name="image74.png" title="Image">
          <a:extLst>
            <a:ext uri="{FF2B5EF4-FFF2-40B4-BE49-F238E27FC236}">
              <a16:creationId xmlns:a16="http://schemas.microsoft.com/office/drawing/2014/main" id="{CBADFEAC-49FF-3C4A-8EC3-B8A0BADEBFC4}"/>
            </a:ext>
          </a:extLst>
        </xdr:cNvPr>
        <xdr:cNvPicPr preferRelativeResize="0"/>
      </xdr:nvPicPr>
      <xdr:blipFill>
        <a:blip xmlns:r="http://schemas.openxmlformats.org/officeDocument/2006/relationships" r:embed="rId25" cstate="print"/>
        <a:stretch>
          <a:fillRect/>
        </a:stretch>
      </xdr:blipFill>
      <xdr:spPr>
        <a:xfrm>
          <a:off x="6248400" y="106229150"/>
          <a:ext cx="1828800" cy="1828800"/>
        </a:xfrm>
        <a:prstGeom prst="rect">
          <a:avLst/>
        </a:prstGeom>
        <a:noFill/>
      </xdr:spPr>
    </xdr:pic>
    <xdr:clientData fLocksWithSheet="0"/>
  </xdr:oneCellAnchor>
  <xdr:oneCellAnchor>
    <xdr:from>
      <xdr:col>5</xdr:col>
      <xdr:colOff>1009650</xdr:colOff>
      <xdr:row>24</xdr:row>
      <xdr:rowOff>1933575</xdr:rowOff>
    </xdr:from>
    <xdr:ext cx="1828800" cy="1828800"/>
    <xdr:pic>
      <xdr:nvPicPr>
        <xdr:cNvPr id="30" name="image60.png" title="Image">
          <a:extLst>
            <a:ext uri="{FF2B5EF4-FFF2-40B4-BE49-F238E27FC236}">
              <a16:creationId xmlns:a16="http://schemas.microsoft.com/office/drawing/2014/main" id="{186EDB49-3F8D-D042-96C3-EFB1FC0E540E}"/>
            </a:ext>
          </a:extLst>
        </xdr:cNvPr>
        <xdr:cNvPicPr preferRelativeResize="0"/>
      </xdr:nvPicPr>
      <xdr:blipFill>
        <a:blip xmlns:r="http://schemas.openxmlformats.org/officeDocument/2006/relationships" r:embed="rId26" cstate="print"/>
        <a:stretch>
          <a:fillRect/>
        </a:stretch>
      </xdr:blipFill>
      <xdr:spPr>
        <a:xfrm>
          <a:off x="6026150" y="110048675"/>
          <a:ext cx="1828800" cy="1828800"/>
        </a:xfrm>
        <a:prstGeom prst="rect">
          <a:avLst/>
        </a:prstGeom>
        <a:noFill/>
      </xdr:spPr>
    </xdr:pic>
    <xdr:clientData fLocksWithSheet="0"/>
  </xdr:oneCellAnchor>
  <xdr:oneCellAnchor>
    <xdr:from>
      <xdr:col>6</xdr:col>
      <xdr:colOff>95250</xdr:colOff>
      <xdr:row>26</xdr:row>
      <xdr:rowOff>190500</xdr:rowOff>
    </xdr:from>
    <xdr:ext cx="1676400" cy="1638300"/>
    <xdr:pic>
      <xdr:nvPicPr>
        <xdr:cNvPr id="31" name="image35.png" title="Image">
          <a:extLst>
            <a:ext uri="{FF2B5EF4-FFF2-40B4-BE49-F238E27FC236}">
              <a16:creationId xmlns:a16="http://schemas.microsoft.com/office/drawing/2014/main" id="{95292BAE-D6EC-9D4E-9E25-56779CD8D7A7}"/>
            </a:ext>
          </a:extLst>
        </xdr:cNvPr>
        <xdr:cNvPicPr preferRelativeResize="0"/>
      </xdr:nvPicPr>
      <xdr:blipFill>
        <a:blip xmlns:r="http://schemas.openxmlformats.org/officeDocument/2006/relationships" r:embed="rId27" cstate="print"/>
        <a:stretch>
          <a:fillRect/>
        </a:stretch>
      </xdr:blipFill>
      <xdr:spPr>
        <a:xfrm>
          <a:off x="6267450" y="114071400"/>
          <a:ext cx="1676400" cy="1638300"/>
        </a:xfrm>
        <a:prstGeom prst="rect">
          <a:avLst/>
        </a:prstGeom>
        <a:noFill/>
      </xdr:spPr>
    </xdr:pic>
    <xdr:clientData fLocksWithSheet="0"/>
  </xdr:oneCellAnchor>
  <xdr:oneCellAnchor>
    <xdr:from>
      <xdr:col>6</xdr:col>
      <xdr:colOff>57150</xdr:colOff>
      <xdr:row>27</xdr:row>
      <xdr:rowOff>19050</xdr:rowOff>
    </xdr:from>
    <xdr:ext cx="1828800" cy="1828800"/>
    <xdr:pic>
      <xdr:nvPicPr>
        <xdr:cNvPr id="32" name="image65.png" title="Image">
          <a:extLst>
            <a:ext uri="{FF2B5EF4-FFF2-40B4-BE49-F238E27FC236}">
              <a16:creationId xmlns:a16="http://schemas.microsoft.com/office/drawing/2014/main" id="{56B238F6-2D76-7047-9CC3-A26568CF6930}"/>
            </a:ext>
          </a:extLst>
        </xdr:cNvPr>
        <xdr:cNvPicPr preferRelativeResize="0"/>
      </xdr:nvPicPr>
      <xdr:blipFill>
        <a:blip xmlns:r="http://schemas.openxmlformats.org/officeDocument/2006/relationships" r:embed="rId28" cstate="print"/>
        <a:stretch>
          <a:fillRect/>
        </a:stretch>
      </xdr:blipFill>
      <xdr:spPr>
        <a:xfrm>
          <a:off x="6229350" y="115817650"/>
          <a:ext cx="1828800" cy="1828800"/>
        </a:xfrm>
        <a:prstGeom prst="rect">
          <a:avLst/>
        </a:prstGeom>
        <a:noFill/>
      </xdr:spPr>
    </xdr:pic>
    <xdr:clientData fLocksWithSheet="0"/>
  </xdr:oneCellAnchor>
  <xdr:oneCellAnchor>
    <xdr:from>
      <xdr:col>5</xdr:col>
      <xdr:colOff>1009650</xdr:colOff>
      <xdr:row>27</xdr:row>
      <xdr:rowOff>1924050</xdr:rowOff>
    </xdr:from>
    <xdr:ext cx="1828800" cy="1828800"/>
    <xdr:pic>
      <xdr:nvPicPr>
        <xdr:cNvPr id="33" name="image80.png" title="Image">
          <a:extLst>
            <a:ext uri="{FF2B5EF4-FFF2-40B4-BE49-F238E27FC236}">
              <a16:creationId xmlns:a16="http://schemas.microsoft.com/office/drawing/2014/main" id="{5DEAFC6B-4A1C-6744-BD36-DDDCB1961B72}"/>
            </a:ext>
          </a:extLst>
        </xdr:cNvPr>
        <xdr:cNvPicPr preferRelativeResize="0"/>
      </xdr:nvPicPr>
      <xdr:blipFill>
        <a:blip xmlns:r="http://schemas.openxmlformats.org/officeDocument/2006/relationships" r:embed="rId29" cstate="print"/>
        <a:stretch>
          <a:fillRect/>
        </a:stretch>
      </xdr:blipFill>
      <xdr:spPr>
        <a:xfrm>
          <a:off x="6026150" y="117709950"/>
          <a:ext cx="1828800" cy="1828800"/>
        </a:xfrm>
        <a:prstGeom prst="rect">
          <a:avLst/>
        </a:prstGeom>
        <a:noFill/>
      </xdr:spPr>
    </xdr:pic>
    <xdr:clientData fLocksWithSheet="0"/>
  </xdr:oneCellAnchor>
  <xdr:oneCellAnchor>
    <xdr:from>
      <xdr:col>6</xdr:col>
      <xdr:colOff>114300</xdr:colOff>
      <xdr:row>28</xdr:row>
      <xdr:rowOff>38100</xdr:rowOff>
    </xdr:from>
    <xdr:ext cx="1828800" cy="1828800"/>
    <xdr:pic>
      <xdr:nvPicPr>
        <xdr:cNvPr id="34" name="image79.png" title="Image">
          <a:extLst>
            <a:ext uri="{FF2B5EF4-FFF2-40B4-BE49-F238E27FC236}">
              <a16:creationId xmlns:a16="http://schemas.microsoft.com/office/drawing/2014/main" id="{782F858D-3B56-1A42-A38D-0F8E95E7CE29}"/>
            </a:ext>
          </a:extLst>
        </xdr:cNvPr>
        <xdr:cNvPicPr preferRelativeResize="0"/>
      </xdr:nvPicPr>
      <xdr:blipFill>
        <a:blip xmlns:r="http://schemas.openxmlformats.org/officeDocument/2006/relationships" r:embed="rId30" cstate="print"/>
        <a:stretch>
          <a:fillRect/>
        </a:stretch>
      </xdr:blipFill>
      <xdr:spPr>
        <a:xfrm>
          <a:off x="6286500" y="131178300"/>
          <a:ext cx="1828800" cy="1828800"/>
        </a:xfrm>
        <a:prstGeom prst="rect">
          <a:avLst/>
        </a:prstGeom>
        <a:noFill/>
      </xdr:spPr>
    </xdr:pic>
    <xdr:clientData fLocksWithSheet="0"/>
  </xdr:oneCellAnchor>
  <xdr:oneCellAnchor>
    <xdr:from>
      <xdr:col>6</xdr:col>
      <xdr:colOff>57150</xdr:colOff>
      <xdr:row>29</xdr:row>
      <xdr:rowOff>28575</xdr:rowOff>
    </xdr:from>
    <xdr:ext cx="1828800" cy="1828800"/>
    <xdr:pic>
      <xdr:nvPicPr>
        <xdr:cNvPr id="35" name="image142.png" title="Image">
          <a:extLst>
            <a:ext uri="{FF2B5EF4-FFF2-40B4-BE49-F238E27FC236}">
              <a16:creationId xmlns:a16="http://schemas.microsoft.com/office/drawing/2014/main" id="{A721BF82-0D57-BE42-8EAA-1F731B8E4432}"/>
            </a:ext>
          </a:extLst>
        </xdr:cNvPr>
        <xdr:cNvPicPr preferRelativeResize="0"/>
      </xdr:nvPicPr>
      <xdr:blipFill>
        <a:blip xmlns:r="http://schemas.openxmlformats.org/officeDocument/2006/relationships" r:embed="rId31" cstate="print"/>
        <a:stretch>
          <a:fillRect/>
        </a:stretch>
      </xdr:blipFill>
      <xdr:spPr>
        <a:xfrm>
          <a:off x="6229350" y="133086475"/>
          <a:ext cx="1828800" cy="1828800"/>
        </a:xfrm>
        <a:prstGeom prst="rect">
          <a:avLst/>
        </a:prstGeom>
        <a:noFill/>
      </xdr:spPr>
    </xdr:pic>
    <xdr:clientData fLocksWithSheet="0"/>
  </xdr:oneCellAnchor>
  <xdr:oneCellAnchor>
    <xdr:from>
      <xdr:col>6</xdr:col>
      <xdr:colOff>0</xdr:colOff>
      <xdr:row>30</xdr:row>
      <xdr:rowOff>0</xdr:rowOff>
    </xdr:from>
    <xdr:ext cx="1828800" cy="1828800"/>
    <xdr:pic>
      <xdr:nvPicPr>
        <xdr:cNvPr id="36" name="image139.png" title="Image">
          <a:extLst>
            <a:ext uri="{FF2B5EF4-FFF2-40B4-BE49-F238E27FC236}">
              <a16:creationId xmlns:a16="http://schemas.microsoft.com/office/drawing/2014/main" id="{EB899BDF-A051-6F4C-8587-2925E265AF61}"/>
            </a:ext>
          </a:extLst>
        </xdr:cNvPr>
        <xdr:cNvPicPr preferRelativeResize="0"/>
      </xdr:nvPicPr>
      <xdr:blipFill>
        <a:blip xmlns:r="http://schemas.openxmlformats.org/officeDocument/2006/relationships" r:embed="rId32" cstate="print"/>
        <a:stretch>
          <a:fillRect/>
        </a:stretch>
      </xdr:blipFill>
      <xdr:spPr>
        <a:xfrm>
          <a:off x="6172200" y="136893300"/>
          <a:ext cx="1828800" cy="1828800"/>
        </a:xfrm>
        <a:prstGeom prst="rect">
          <a:avLst/>
        </a:prstGeom>
        <a:noFill/>
      </xdr:spPr>
    </xdr:pic>
    <xdr:clientData fLocksWithSheet="0"/>
  </xdr:oneCellAnchor>
  <xdr:oneCellAnchor>
    <xdr:from>
      <xdr:col>6</xdr:col>
      <xdr:colOff>28575</xdr:colOff>
      <xdr:row>31</xdr:row>
      <xdr:rowOff>38100</xdr:rowOff>
    </xdr:from>
    <xdr:ext cx="1828800" cy="1828800"/>
    <xdr:pic>
      <xdr:nvPicPr>
        <xdr:cNvPr id="37" name="image58.png" title="Image">
          <a:extLst>
            <a:ext uri="{FF2B5EF4-FFF2-40B4-BE49-F238E27FC236}">
              <a16:creationId xmlns:a16="http://schemas.microsoft.com/office/drawing/2014/main" id="{A77C8958-54E6-EB44-A7D9-AA462F57C849}"/>
            </a:ext>
          </a:extLst>
        </xdr:cNvPr>
        <xdr:cNvPicPr preferRelativeResize="0"/>
      </xdr:nvPicPr>
      <xdr:blipFill>
        <a:blip xmlns:r="http://schemas.openxmlformats.org/officeDocument/2006/relationships" r:embed="rId33" cstate="print"/>
        <a:stretch>
          <a:fillRect/>
        </a:stretch>
      </xdr:blipFill>
      <xdr:spPr>
        <a:xfrm>
          <a:off x="6200775" y="150355300"/>
          <a:ext cx="1828800" cy="1828800"/>
        </a:xfrm>
        <a:prstGeom prst="rect">
          <a:avLst/>
        </a:prstGeom>
        <a:noFill/>
      </xdr:spPr>
    </xdr:pic>
    <xdr:clientData fLocksWithSheet="0"/>
  </xdr:oneCellAnchor>
  <xdr:oneCellAnchor>
    <xdr:from>
      <xdr:col>6</xdr:col>
      <xdr:colOff>38100</xdr:colOff>
      <xdr:row>32</xdr:row>
      <xdr:rowOff>66675</xdr:rowOff>
    </xdr:from>
    <xdr:ext cx="1828800" cy="1828800"/>
    <xdr:pic>
      <xdr:nvPicPr>
        <xdr:cNvPr id="38" name="image51.png" title="Image">
          <a:extLst>
            <a:ext uri="{FF2B5EF4-FFF2-40B4-BE49-F238E27FC236}">
              <a16:creationId xmlns:a16="http://schemas.microsoft.com/office/drawing/2014/main" id="{2B1AB006-FB93-1046-8EBA-EF82A39AECC9}"/>
            </a:ext>
          </a:extLst>
        </xdr:cNvPr>
        <xdr:cNvPicPr preferRelativeResize="0"/>
      </xdr:nvPicPr>
      <xdr:blipFill>
        <a:blip xmlns:r="http://schemas.openxmlformats.org/officeDocument/2006/relationships" r:embed="rId34" cstate="print"/>
        <a:stretch>
          <a:fillRect/>
        </a:stretch>
      </xdr:blipFill>
      <xdr:spPr>
        <a:xfrm>
          <a:off x="6210300" y="158054675"/>
          <a:ext cx="1828800" cy="1828800"/>
        </a:xfrm>
        <a:prstGeom prst="rect">
          <a:avLst/>
        </a:prstGeom>
        <a:noFill/>
      </xdr:spPr>
    </xdr:pic>
    <xdr:clientData fLocksWithSheet="0"/>
  </xdr:oneCellAnchor>
  <xdr:oneCellAnchor>
    <xdr:from>
      <xdr:col>5</xdr:col>
      <xdr:colOff>1009650</xdr:colOff>
      <xdr:row>33</xdr:row>
      <xdr:rowOff>38100</xdr:rowOff>
    </xdr:from>
    <xdr:ext cx="1828800" cy="1828800"/>
    <xdr:pic>
      <xdr:nvPicPr>
        <xdr:cNvPr id="39" name="image71.png" title="Image">
          <a:extLst>
            <a:ext uri="{FF2B5EF4-FFF2-40B4-BE49-F238E27FC236}">
              <a16:creationId xmlns:a16="http://schemas.microsoft.com/office/drawing/2014/main" id="{B0233004-8073-1241-8FB7-025902F81EF3}"/>
            </a:ext>
          </a:extLst>
        </xdr:cNvPr>
        <xdr:cNvPicPr preferRelativeResize="0"/>
      </xdr:nvPicPr>
      <xdr:blipFill>
        <a:blip xmlns:r="http://schemas.openxmlformats.org/officeDocument/2006/relationships" r:embed="rId35" cstate="print"/>
        <a:stretch>
          <a:fillRect/>
        </a:stretch>
      </xdr:blipFill>
      <xdr:spPr>
        <a:xfrm>
          <a:off x="6026150" y="159943800"/>
          <a:ext cx="1828800" cy="1828800"/>
        </a:xfrm>
        <a:prstGeom prst="rect">
          <a:avLst/>
        </a:prstGeom>
        <a:noFill/>
      </xdr:spPr>
    </xdr:pic>
    <xdr:clientData fLocksWithSheet="0"/>
  </xdr:oneCellAnchor>
  <xdr:oneCellAnchor>
    <xdr:from>
      <xdr:col>5</xdr:col>
      <xdr:colOff>1009650</xdr:colOff>
      <xdr:row>34</xdr:row>
      <xdr:rowOff>76200</xdr:rowOff>
    </xdr:from>
    <xdr:ext cx="1828800" cy="1828800"/>
    <xdr:pic>
      <xdr:nvPicPr>
        <xdr:cNvPr id="40" name="image66.png" title="Image">
          <a:extLst>
            <a:ext uri="{FF2B5EF4-FFF2-40B4-BE49-F238E27FC236}">
              <a16:creationId xmlns:a16="http://schemas.microsoft.com/office/drawing/2014/main" id="{A3C5299F-4045-C046-B3FB-A28EAA963F45}"/>
            </a:ext>
          </a:extLst>
        </xdr:cNvPr>
        <xdr:cNvPicPr preferRelativeResize="0"/>
      </xdr:nvPicPr>
      <xdr:blipFill>
        <a:blip xmlns:r="http://schemas.openxmlformats.org/officeDocument/2006/relationships" r:embed="rId36" cstate="print"/>
        <a:stretch>
          <a:fillRect/>
        </a:stretch>
      </xdr:blipFill>
      <xdr:spPr>
        <a:xfrm>
          <a:off x="6026150" y="161899600"/>
          <a:ext cx="1828800" cy="1828800"/>
        </a:xfrm>
        <a:prstGeom prst="rect">
          <a:avLst/>
        </a:prstGeom>
        <a:noFill/>
      </xdr:spPr>
    </xdr:pic>
    <xdr:clientData fLocksWithSheet="0"/>
  </xdr:oneCellAnchor>
  <xdr:oneCellAnchor>
    <xdr:from>
      <xdr:col>5</xdr:col>
      <xdr:colOff>933450</xdr:colOff>
      <xdr:row>35</xdr:row>
      <xdr:rowOff>85725</xdr:rowOff>
    </xdr:from>
    <xdr:ext cx="1828800" cy="1828800"/>
    <xdr:pic>
      <xdr:nvPicPr>
        <xdr:cNvPr id="41" name="image54.png" title="Image">
          <a:extLst>
            <a:ext uri="{FF2B5EF4-FFF2-40B4-BE49-F238E27FC236}">
              <a16:creationId xmlns:a16="http://schemas.microsoft.com/office/drawing/2014/main" id="{270CDB8E-A51D-1B45-9FB0-39641487213C}"/>
            </a:ext>
          </a:extLst>
        </xdr:cNvPr>
        <xdr:cNvPicPr preferRelativeResize="0"/>
      </xdr:nvPicPr>
      <xdr:blipFill>
        <a:blip xmlns:r="http://schemas.openxmlformats.org/officeDocument/2006/relationships" r:embed="rId37" cstate="print"/>
        <a:stretch>
          <a:fillRect/>
        </a:stretch>
      </xdr:blipFill>
      <xdr:spPr>
        <a:xfrm>
          <a:off x="5949950" y="165744525"/>
          <a:ext cx="1828800" cy="1828800"/>
        </a:xfrm>
        <a:prstGeom prst="rect">
          <a:avLst/>
        </a:prstGeom>
        <a:noFill/>
      </xdr:spPr>
    </xdr:pic>
    <xdr:clientData fLocksWithSheet="0"/>
  </xdr:oneCellAnchor>
  <xdr:oneCellAnchor>
    <xdr:from>
      <xdr:col>6</xdr:col>
      <xdr:colOff>85725</xdr:colOff>
      <xdr:row>36</xdr:row>
      <xdr:rowOff>38100</xdr:rowOff>
    </xdr:from>
    <xdr:ext cx="1828800" cy="1828800"/>
    <xdr:pic>
      <xdr:nvPicPr>
        <xdr:cNvPr id="42" name="image56.png" title="Image">
          <a:extLst>
            <a:ext uri="{FF2B5EF4-FFF2-40B4-BE49-F238E27FC236}">
              <a16:creationId xmlns:a16="http://schemas.microsoft.com/office/drawing/2014/main" id="{EAEBD673-9019-AA46-A199-A4880A659FE1}"/>
            </a:ext>
          </a:extLst>
        </xdr:cNvPr>
        <xdr:cNvPicPr preferRelativeResize="0"/>
      </xdr:nvPicPr>
      <xdr:blipFill>
        <a:blip xmlns:r="http://schemas.openxmlformats.org/officeDocument/2006/relationships" r:embed="rId38" cstate="print"/>
        <a:stretch>
          <a:fillRect/>
        </a:stretch>
      </xdr:blipFill>
      <xdr:spPr>
        <a:xfrm>
          <a:off x="6257925" y="167614600"/>
          <a:ext cx="1828800" cy="1828800"/>
        </a:xfrm>
        <a:prstGeom prst="rect">
          <a:avLst/>
        </a:prstGeom>
        <a:noFill/>
      </xdr:spPr>
    </xdr:pic>
    <xdr:clientData fLocksWithSheet="0"/>
  </xdr:oneCellAnchor>
  <xdr:oneCellAnchor>
    <xdr:from>
      <xdr:col>5</xdr:col>
      <xdr:colOff>971550</xdr:colOff>
      <xdr:row>37</xdr:row>
      <xdr:rowOff>66675</xdr:rowOff>
    </xdr:from>
    <xdr:ext cx="1828800" cy="1828800"/>
    <xdr:pic>
      <xdr:nvPicPr>
        <xdr:cNvPr id="43" name="image310.png" title="Image">
          <a:extLst>
            <a:ext uri="{FF2B5EF4-FFF2-40B4-BE49-F238E27FC236}">
              <a16:creationId xmlns:a16="http://schemas.microsoft.com/office/drawing/2014/main" id="{94D511BE-8BB5-BC48-9200-B6D2EC8D68F3}"/>
            </a:ext>
          </a:extLst>
        </xdr:cNvPr>
        <xdr:cNvPicPr preferRelativeResize="0"/>
      </xdr:nvPicPr>
      <xdr:blipFill>
        <a:blip xmlns:r="http://schemas.openxmlformats.org/officeDocument/2006/relationships" r:embed="rId39" cstate="print"/>
        <a:stretch>
          <a:fillRect/>
        </a:stretch>
      </xdr:blipFill>
      <xdr:spPr>
        <a:xfrm>
          <a:off x="5988050" y="192573275"/>
          <a:ext cx="1828800" cy="1828800"/>
        </a:xfrm>
        <a:prstGeom prst="rect">
          <a:avLst/>
        </a:prstGeom>
        <a:noFill/>
      </xdr:spPr>
    </xdr:pic>
    <xdr:clientData fLocksWithSheet="0"/>
  </xdr:oneCellAnchor>
  <xdr:oneCellAnchor>
    <xdr:from>
      <xdr:col>5</xdr:col>
      <xdr:colOff>1009650</xdr:colOff>
      <xdr:row>36</xdr:row>
      <xdr:rowOff>114300</xdr:rowOff>
    </xdr:from>
    <xdr:ext cx="1828800" cy="1828800"/>
    <xdr:pic>
      <xdr:nvPicPr>
        <xdr:cNvPr id="44" name="image95.png" title="Image">
          <a:extLst>
            <a:ext uri="{FF2B5EF4-FFF2-40B4-BE49-F238E27FC236}">
              <a16:creationId xmlns:a16="http://schemas.microsoft.com/office/drawing/2014/main" id="{F5143C68-5680-F548-B866-D28DE08FBBDF}"/>
            </a:ext>
          </a:extLst>
        </xdr:cNvPr>
        <xdr:cNvPicPr preferRelativeResize="0"/>
      </xdr:nvPicPr>
      <xdr:blipFill>
        <a:blip xmlns:r="http://schemas.openxmlformats.org/officeDocument/2006/relationships" r:embed="rId40" cstate="print"/>
        <a:stretch>
          <a:fillRect/>
        </a:stretch>
      </xdr:blipFill>
      <xdr:spPr>
        <a:xfrm>
          <a:off x="6026150" y="190703200"/>
          <a:ext cx="1828800" cy="1828800"/>
        </a:xfrm>
        <a:prstGeom prst="rect">
          <a:avLst/>
        </a:prstGeom>
        <a:noFill/>
      </xdr:spPr>
    </xdr:pic>
    <xdr:clientData fLocksWithSheet="0"/>
  </xdr:oneCellAnchor>
  <xdr:oneCellAnchor>
    <xdr:from>
      <xdr:col>6</xdr:col>
      <xdr:colOff>57150</xdr:colOff>
      <xdr:row>38</xdr:row>
      <xdr:rowOff>66675</xdr:rowOff>
    </xdr:from>
    <xdr:ext cx="1828800" cy="1828800"/>
    <xdr:pic>
      <xdr:nvPicPr>
        <xdr:cNvPr id="45" name="image94.png" title="Image">
          <a:extLst>
            <a:ext uri="{FF2B5EF4-FFF2-40B4-BE49-F238E27FC236}">
              <a16:creationId xmlns:a16="http://schemas.microsoft.com/office/drawing/2014/main" id="{5773298B-C597-C348-BFE5-1B5F3387C729}"/>
            </a:ext>
          </a:extLst>
        </xdr:cNvPr>
        <xdr:cNvPicPr preferRelativeResize="0"/>
      </xdr:nvPicPr>
      <xdr:blipFill>
        <a:blip xmlns:r="http://schemas.openxmlformats.org/officeDocument/2006/relationships" r:embed="rId41" cstate="print"/>
        <a:stretch>
          <a:fillRect/>
        </a:stretch>
      </xdr:blipFill>
      <xdr:spPr>
        <a:xfrm>
          <a:off x="6229350" y="194490975"/>
          <a:ext cx="1828800" cy="1828800"/>
        </a:xfrm>
        <a:prstGeom prst="rect">
          <a:avLst/>
        </a:prstGeom>
        <a:noFill/>
      </xdr:spPr>
    </xdr:pic>
    <xdr:clientData fLocksWithSheet="0"/>
  </xdr:oneCellAnchor>
  <xdr:oneCellAnchor>
    <xdr:from>
      <xdr:col>6</xdr:col>
      <xdr:colOff>38100</xdr:colOff>
      <xdr:row>39</xdr:row>
      <xdr:rowOff>9525</xdr:rowOff>
    </xdr:from>
    <xdr:ext cx="1828800" cy="1828800"/>
    <xdr:pic>
      <xdr:nvPicPr>
        <xdr:cNvPr id="47" name="image378.png" title="Image">
          <a:extLst>
            <a:ext uri="{FF2B5EF4-FFF2-40B4-BE49-F238E27FC236}">
              <a16:creationId xmlns:a16="http://schemas.microsoft.com/office/drawing/2014/main" id="{62D157FB-EA46-7342-8F71-23D30C5480F0}"/>
            </a:ext>
          </a:extLst>
        </xdr:cNvPr>
        <xdr:cNvPicPr preferRelativeResize="0"/>
      </xdr:nvPicPr>
      <xdr:blipFill>
        <a:blip xmlns:r="http://schemas.openxmlformats.org/officeDocument/2006/relationships" r:embed="rId42" cstate="print"/>
        <a:stretch>
          <a:fillRect/>
        </a:stretch>
      </xdr:blipFill>
      <xdr:spPr>
        <a:xfrm>
          <a:off x="6210300" y="196351525"/>
          <a:ext cx="1828800" cy="1828800"/>
        </a:xfrm>
        <a:prstGeom prst="rect">
          <a:avLst/>
        </a:prstGeom>
        <a:noFill/>
      </xdr:spPr>
    </xdr:pic>
    <xdr:clientData fLocksWithSheet="0"/>
  </xdr:oneCellAnchor>
  <xdr:oneCellAnchor>
    <xdr:from>
      <xdr:col>6</xdr:col>
      <xdr:colOff>393700</xdr:colOff>
      <xdr:row>41</xdr:row>
      <xdr:rowOff>111125</xdr:rowOff>
    </xdr:from>
    <xdr:ext cx="1828800" cy="1828800"/>
    <xdr:pic>
      <xdr:nvPicPr>
        <xdr:cNvPr id="48" name="image127.png" title="Image">
          <a:extLst>
            <a:ext uri="{FF2B5EF4-FFF2-40B4-BE49-F238E27FC236}">
              <a16:creationId xmlns:a16="http://schemas.microsoft.com/office/drawing/2014/main" id="{6B45AFCB-205F-6448-ADFB-5AFCD2951BF0}"/>
            </a:ext>
          </a:extLst>
        </xdr:cNvPr>
        <xdr:cNvPicPr preferRelativeResize="0"/>
      </xdr:nvPicPr>
      <xdr:blipFill>
        <a:blip xmlns:r="http://schemas.openxmlformats.org/officeDocument/2006/relationships" r:embed="rId43" cstate="print"/>
        <a:stretch>
          <a:fillRect/>
        </a:stretch>
      </xdr:blipFill>
      <xdr:spPr>
        <a:xfrm>
          <a:off x="5346700" y="77555725"/>
          <a:ext cx="1828800" cy="1828800"/>
        </a:xfrm>
        <a:prstGeom prst="rect">
          <a:avLst/>
        </a:prstGeom>
        <a:noFill/>
      </xdr:spPr>
    </xdr:pic>
    <xdr:clientData fLocksWithSheet="0"/>
  </xdr:oneCellAnchor>
  <xdr:oneCellAnchor>
    <xdr:from>
      <xdr:col>6</xdr:col>
      <xdr:colOff>104775</xdr:colOff>
      <xdr:row>42</xdr:row>
      <xdr:rowOff>0</xdr:rowOff>
    </xdr:from>
    <xdr:ext cx="1828800" cy="1828800"/>
    <xdr:pic>
      <xdr:nvPicPr>
        <xdr:cNvPr id="50" name="image106.png" title="Image">
          <a:extLst>
            <a:ext uri="{FF2B5EF4-FFF2-40B4-BE49-F238E27FC236}">
              <a16:creationId xmlns:a16="http://schemas.microsoft.com/office/drawing/2014/main" id="{FD597752-F62C-934D-9966-079EF1B330E5}"/>
            </a:ext>
          </a:extLst>
        </xdr:cNvPr>
        <xdr:cNvPicPr preferRelativeResize="0"/>
      </xdr:nvPicPr>
      <xdr:blipFill>
        <a:blip xmlns:r="http://schemas.openxmlformats.org/officeDocument/2006/relationships" r:embed="rId44" cstate="print"/>
        <a:stretch>
          <a:fillRect/>
        </a:stretch>
      </xdr:blipFill>
      <xdr:spPr>
        <a:xfrm>
          <a:off x="6276975" y="203990575"/>
          <a:ext cx="1828800" cy="1828800"/>
        </a:xfrm>
        <a:prstGeom prst="rect">
          <a:avLst/>
        </a:prstGeom>
        <a:noFill/>
      </xdr:spPr>
    </xdr:pic>
    <xdr:clientData fLocksWithSheet="0"/>
  </xdr:oneCellAnchor>
  <xdr:oneCellAnchor>
    <xdr:from>
      <xdr:col>6</xdr:col>
      <xdr:colOff>590550</xdr:colOff>
      <xdr:row>40</xdr:row>
      <xdr:rowOff>12700</xdr:rowOff>
    </xdr:from>
    <xdr:ext cx="1828800" cy="1828800"/>
    <xdr:pic>
      <xdr:nvPicPr>
        <xdr:cNvPr id="51" name="image271.png" title="Image">
          <a:extLst>
            <a:ext uri="{FF2B5EF4-FFF2-40B4-BE49-F238E27FC236}">
              <a16:creationId xmlns:a16="http://schemas.microsoft.com/office/drawing/2014/main" id="{6859C817-4C23-0944-8CED-732A7339E5FC}"/>
            </a:ext>
          </a:extLst>
        </xdr:cNvPr>
        <xdr:cNvPicPr preferRelativeResize="0"/>
      </xdr:nvPicPr>
      <xdr:blipFill>
        <a:blip xmlns:r="http://schemas.openxmlformats.org/officeDocument/2006/relationships" r:embed="rId45" cstate="print"/>
        <a:stretch>
          <a:fillRect/>
        </a:stretch>
      </xdr:blipFill>
      <xdr:spPr>
        <a:xfrm>
          <a:off x="5543550" y="75539600"/>
          <a:ext cx="1828800" cy="1828800"/>
        </a:xfrm>
        <a:prstGeom prst="rect">
          <a:avLst/>
        </a:prstGeom>
        <a:noFill/>
      </xdr:spPr>
    </xdr:pic>
    <xdr:clientData fLocksWithSheet="0"/>
  </xdr:oneCellAnchor>
  <xdr:oneCellAnchor>
    <xdr:from>
      <xdr:col>6</xdr:col>
      <xdr:colOff>0</xdr:colOff>
      <xdr:row>42</xdr:row>
      <xdr:rowOff>0</xdr:rowOff>
    </xdr:from>
    <xdr:ext cx="1828800" cy="1828800"/>
    <xdr:pic>
      <xdr:nvPicPr>
        <xdr:cNvPr id="52" name="image105.png" title="Image">
          <a:extLst>
            <a:ext uri="{FF2B5EF4-FFF2-40B4-BE49-F238E27FC236}">
              <a16:creationId xmlns:a16="http://schemas.microsoft.com/office/drawing/2014/main" id="{230D6925-4E27-7B4B-8D52-C1124086A175}"/>
            </a:ext>
          </a:extLst>
        </xdr:cNvPr>
        <xdr:cNvPicPr preferRelativeResize="0"/>
      </xdr:nvPicPr>
      <xdr:blipFill>
        <a:blip xmlns:r="http://schemas.openxmlformats.org/officeDocument/2006/relationships" r:embed="rId46" cstate="print"/>
        <a:stretch>
          <a:fillRect/>
        </a:stretch>
      </xdr:blipFill>
      <xdr:spPr>
        <a:xfrm>
          <a:off x="6172200" y="209765900"/>
          <a:ext cx="1828800" cy="1828800"/>
        </a:xfrm>
        <a:prstGeom prst="rect">
          <a:avLst/>
        </a:prstGeom>
        <a:noFill/>
      </xdr:spPr>
    </xdr:pic>
    <xdr:clientData fLocksWithSheet="0"/>
  </xdr:oneCellAnchor>
  <xdr:oneCellAnchor>
    <xdr:from>
      <xdr:col>6</xdr:col>
      <xdr:colOff>0</xdr:colOff>
      <xdr:row>43</xdr:row>
      <xdr:rowOff>0</xdr:rowOff>
    </xdr:from>
    <xdr:ext cx="1828800" cy="1828800"/>
    <xdr:pic>
      <xdr:nvPicPr>
        <xdr:cNvPr id="53" name="image81.png" title="Image">
          <a:extLst>
            <a:ext uri="{FF2B5EF4-FFF2-40B4-BE49-F238E27FC236}">
              <a16:creationId xmlns:a16="http://schemas.microsoft.com/office/drawing/2014/main" id="{C1712291-ECBA-B042-81E3-2142F7B91C4B}"/>
            </a:ext>
          </a:extLst>
        </xdr:cNvPr>
        <xdr:cNvPicPr preferRelativeResize="0"/>
      </xdr:nvPicPr>
      <xdr:blipFill>
        <a:blip xmlns:r="http://schemas.openxmlformats.org/officeDocument/2006/relationships" r:embed="rId47" cstate="print"/>
        <a:stretch>
          <a:fillRect/>
        </a:stretch>
      </xdr:blipFill>
      <xdr:spPr>
        <a:xfrm>
          <a:off x="6172200" y="213601300"/>
          <a:ext cx="1828800" cy="1828800"/>
        </a:xfrm>
        <a:prstGeom prst="rect">
          <a:avLst/>
        </a:prstGeom>
        <a:noFill/>
      </xdr:spPr>
    </xdr:pic>
    <xdr:clientData fLocksWithSheet="0"/>
  </xdr:oneCellAnchor>
  <xdr:oneCellAnchor>
    <xdr:from>
      <xdr:col>5</xdr:col>
      <xdr:colOff>1019175</xdr:colOff>
      <xdr:row>44</xdr:row>
      <xdr:rowOff>47625</xdr:rowOff>
    </xdr:from>
    <xdr:ext cx="1828800" cy="1828800"/>
    <xdr:pic>
      <xdr:nvPicPr>
        <xdr:cNvPr id="54" name="image110.png" title="Image">
          <a:extLst>
            <a:ext uri="{FF2B5EF4-FFF2-40B4-BE49-F238E27FC236}">
              <a16:creationId xmlns:a16="http://schemas.microsoft.com/office/drawing/2014/main" id="{11297FDF-3E96-7040-B601-73FBB0439823}"/>
            </a:ext>
          </a:extLst>
        </xdr:cNvPr>
        <xdr:cNvPicPr preferRelativeResize="0"/>
      </xdr:nvPicPr>
      <xdr:blipFill>
        <a:blip xmlns:r="http://schemas.openxmlformats.org/officeDocument/2006/relationships" r:embed="rId48" cstate="print"/>
        <a:stretch>
          <a:fillRect/>
        </a:stretch>
      </xdr:blipFill>
      <xdr:spPr>
        <a:xfrm>
          <a:off x="6035675" y="217484325"/>
          <a:ext cx="1828800" cy="1828800"/>
        </a:xfrm>
        <a:prstGeom prst="rect">
          <a:avLst/>
        </a:prstGeom>
        <a:noFill/>
      </xdr:spPr>
    </xdr:pic>
    <xdr:clientData fLocksWithSheet="0"/>
  </xdr:oneCellAnchor>
  <xdr:oneCellAnchor>
    <xdr:from>
      <xdr:col>6</xdr:col>
      <xdr:colOff>19050</xdr:colOff>
      <xdr:row>45</xdr:row>
      <xdr:rowOff>104775</xdr:rowOff>
    </xdr:from>
    <xdr:ext cx="1828800" cy="1828800"/>
    <xdr:pic>
      <xdr:nvPicPr>
        <xdr:cNvPr id="55" name="image82.png" title="Image">
          <a:extLst>
            <a:ext uri="{FF2B5EF4-FFF2-40B4-BE49-F238E27FC236}">
              <a16:creationId xmlns:a16="http://schemas.microsoft.com/office/drawing/2014/main" id="{DB803084-13AF-124D-8FE9-01A282A0362D}"/>
            </a:ext>
          </a:extLst>
        </xdr:cNvPr>
        <xdr:cNvPicPr preferRelativeResize="0"/>
      </xdr:nvPicPr>
      <xdr:blipFill>
        <a:blip xmlns:r="http://schemas.openxmlformats.org/officeDocument/2006/relationships" r:embed="rId49" cstate="print"/>
        <a:stretch>
          <a:fillRect/>
        </a:stretch>
      </xdr:blipFill>
      <xdr:spPr>
        <a:xfrm>
          <a:off x="6191250" y="219459175"/>
          <a:ext cx="1828800" cy="1828800"/>
        </a:xfrm>
        <a:prstGeom prst="rect">
          <a:avLst/>
        </a:prstGeom>
        <a:noFill/>
      </xdr:spPr>
    </xdr:pic>
    <xdr:clientData fLocksWithSheet="0"/>
  </xdr:oneCellAnchor>
  <xdr:oneCellAnchor>
    <xdr:from>
      <xdr:col>6</xdr:col>
      <xdr:colOff>0</xdr:colOff>
      <xdr:row>46</xdr:row>
      <xdr:rowOff>0</xdr:rowOff>
    </xdr:from>
    <xdr:ext cx="1828800" cy="1828800"/>
    <xdr:pic>
      <xdr:nvPicPr>
        <xdr:cNvPr id="56" name="image92.png" title="Image">
          <a:extLst>
            <a:ext uri="{FF2B5EF4-FFF2-40B4-BE49-F238E27FC236}">
              <a16:creationId xmlns:a16="http://schemas.microsoft.com/office/drawing/2014/main" id="{0A5686AE-7C16-C648-9292-77C8F8530238}"/>
            </a:ext>
          </a:extLst>
        </xdr:cNvPr>
        <xdr:cNvPicPr preferRelativeResize="0"/>
      </xdr:nvPicPr>
      <xdr:blipFill>
        <a:blip xmlns:r="http://schemas.openxmlformats.org/officeDocument/2006/relationships" r:embed="rId50" cstate="print"/>
        <a:stretch>
          <a:fillRect/>
        </a:stretch>
      </xdr:blipFill>
      <xdr:spPr>
        <a:xfrm>
          <a:off x="6172200" y="223189800"/>
          <a:ext cx="1828800" cy="1828800"/>
        </a:xfrm>
        <a:prstGeom prst="rect">
          <a:avLst/>
        </a:prstGeom>
        <a:noFill/>
      </xdr:spPr>
    </xdr:pic>
    <xdr:clientData fLocksWithSheet="0"/>
  </xdr:oneCellAnchor>
  <xdr:oneCellAnchor>
    <xdr:from>
      <xdr:col>6</xdr:col>
      <xdr:colOff>0</xdr:colOff>
      <xdr:row>47</xdr:row>
      <xdr:rowOff>0</xdr:rowOff>
    </xdr:from>
    <xdr:ext cx="1828800" cy="1828800"/>
    <xdr:pic>
      <xdr:nvPicPr>
        <xdr:cNvPr id="57" name="image98.png" title="Image">
          <a:extLst>
            <a:ext uri="{FF2B5EF4-FFF2-40B4-BE49-F238E27FC236}">
              <a16:creationId xmlns:a16="http://schemas.microsoft.com/office/drawing/2014/main" id="{580D51DF-2BB7-B745-B484-172CF8EB1D08}"/>
            </a:ext>
          </a:extLst>
        </xdr:cNvPr>
        <xdr:cNvPicPr preferRelativeResize="0"/>
      </xdr:nvPicPr>
      <xdr:blipFill>
        <a:blip xmlns:r="http://schemas.openxmlformats.org/officeDocument/2006/relationships" r:embed="rId51" cstate="print"/>
        <a:stretch>
          <a:fillRect/>
        </a:stretch>
      </xdr:blipFill>
      <xdr:spPr>
        <a:xfrm>
          <a:off x="6172200" y="225107500"/>
          <a:ext cx="1828800" cy="1828800"/>
        </a:xfrm>
        <a:prstGeom prst="rect">
          <a:avLst/>
        </a:prstGeom>
        <a:noFill/>
      </xdr:spPr>
    </xdr:pic>
    <xdr:clientData fLocksWithSheet="0"/>
  </xdr:oneCellAnchor>
  <xdr:oneCellAnchor>
    <xdr:from>
      <xdr:col>6</xdr:col>
      <xdr:colOff>0</xdr:colOff>
      <xdr:row>48</xdr:row>
      <xdr:rowOff>0</xdr:rowOff>
    </xdr:from>
    <xdr:ext cx="1828800" cy="1828800"/>
    <xdr:pic>
      <xdr:nvPicPr>
        <xdr:cNvPr id="58" name="image108.png" title="Image">
          <a:extLst>
            <a:ext uri="{FF2B5EF4-FFF2-40B4-BE49-F238E27FC236}">
              <a16:creationId xmlns:a16="http://schemas.microsoft.com/office/drawing/2014/main" id="{562F1DFB-B367-7043-B0FF-742742E41093}"/>
            </a:ext>
          </a:extLst>
        </xdr:cNvPr>
        <xdr:cNvPicPr preferRelativeResize="0"/>
      </xdr:nvPicPr>
      <xdr:blipFill>
        <a:blip xmlns:r="http://schemas.openxmlformats.org/officeDocument/2006/relationships" r:embed="rId52" cstate="print"/>
        <a:stretch>
          <a:fillRect/>
        </a:stretch>
      </xdr:blipFill>
      <xdr:spPr>
        <a:xfrm>
          <a:off x="6172200" y="227025200"/>
          <a:ext cx="1828800" cy="1828800"/>
        </a:xfrm>
        <a:prstGeom prst="rect">
          <a:avLst/>
        </a:prstGeom>
        <a:noFill/>
      </xdr:spPr>
    </xdr:pic>
    <xdr:clientData fLocksWithSheet="0"/>
  </xdr:oneCellAnchor>
  <xdr:oneCellAnchor>
    <xdr:from>
      <xdr:col>6</xdr:col>
      <xdr:colOff>0</xdr:colOff>
      <xdr:row>49</xdr:row>
      <xdr:rowOff>0</xdr:rowOff>
    </xdr:from>
    <xdr:ext cx="1828800" cy="1828800"/>
    <xdr:pic>
      <xdr:nvPicPr>
        <xdr:cNvPr id="59" name="image118.png" title="Image">
          <a:extLst>
            <a:ext uri="{FF2B5EF4-FFF2-40B4-BE49-F238E27FC236}">
              <a16:creationId xmlns:a16="http://schemas.microsoft.com/office/drawing/2014/main" id="{3A93C962-AC90-4D47-8AA9-F0613F4A9354}"/>
            </a:ext>
          </a:extLst>
        </xdr:cNvPr>
        <xdr:cNvPicPr preferRelativeResize="0"/>
      </xdr:nvPicPr>
      <xdr:blipFill>
        <a:blip xmlns:r="http://schemas.openxmlformats.org/officeDocument/2006/relationships" r:embed="rId53" cstate="print"/>
        <a:stretch>
          <a:fillRect/>
        </a:stretch>
      </xdr:blipFill>
      <xdr:spPr>
        <a:xfrm>
          <a:off x="6172200" y="228942900"/>
          <a:ext cx="1828800" cy="1828800"/>
        </a:xfrm>
        <a:prstGeom prst="rect">
          <a:avLst/>
        </a:prstGeom>
        <a:noFill/>
      </xdr:spPr>
    </xdr:pic>
    <xdr:clientData fLocksWithSheet="0"/>
  </xdr:oneCellAnchor>
  <xdr:oneCellAnchor>
    <xdr:from>
      <xdr:col>6</xdr:col>
      <xdr:colOff>0</xdr:colOff>
      <xdr:row>50</xdr:row>
      <xdr:rowOff>0</xdr:rowOff>
    </xdr:from>
    <xdr:ext cx="1828800" cy="1828800"/>
    <xdr:pic>
      <xdr:nvPicPr>
        <xdr:cNvPr id="60" name="image117.png" title="Image">
          <a:extLst>
            <a:ext uri="{FF2B5EF4-FFF2-40B4-BE49-F238E27FC236}">
              <a16:creationId xmlns:a16="http://schemas.microsoft.com/office/drawing/2014/main" id="{164575DF-11F3-3B40-8ADA-20A0BDF9A5F1}"/>
            </a:ext>
          </a:extLst>
        </xdr:cNvPr>
        <xdr:cNvPicPr preferRelativeResize="0"/>
      </xdr:nvPicPr>
      <xdr:blipFill>
        <a:blip xmlns:r="http://schemas.openxmlformats.org/officeDocument/2006/relationships" r:embed="rId54" cstate="print"/>
        <a:stretch>
          <a:fillRect/>
        </a:stretch>
      </xdr:blipFill>
      <xdr:spPr>
        <a:xfrm>
          <a:off x="6172200" y="230860600"/>
          <a:ext cx="1828800" cy="1828800"/>
        </a:xfrm>
        <a:prstGeom prst="rect">
          <a:avLst/>
        </a:prstGeom>
        <a:noFill/>
      </xdr:spPr>
    </xdr:pic>
    <xdr:clientData fLocksWithSheet="0"/>
  </xdr:oneCellAnchor>
  <xdr:oneCellAnchor>
    <xdr:from>
      <xdr:col>6</xdr:col>
      <xdr:colOff>0</xdr:colOff>
      <xdr:row>51</xdr:row>
      <xdr:rowOff>0</xdr:rowOff>
    </xdr:from>
    <xdr:ext cx="1828800" cy="1828800"/>
    <xdr:pic>
      <xdr:nvPicPr>
        <xdr:cNvPr id="61" name="image162.png" title="Image">
          <a:extLst>
            <a:ext uri="{FF2B5EF4-FFF2-40B4-BE49-F238E27FC236}">
              <a16:creationId xmlns:a16="http://schemas.microsoft.com/office/drawing/2014/main" id="{4AF2D8B0-1023-534C-98E3-A9DF9D4EC656}"/>
            </a:ext>
          </a:extLst>
        </xdr:cNvPr>
        <xdr:cNvPicPr preferRelativeResize="0"/>
      </xdr:nvPicPr>
      <xdr:blipFill>
        <a:blip xmlns:r="http://schemas.openxmlformats.org/officeDocument/2006/relationships" r:embed="rId55" cstate="print"/>
        <a:stretch>
          <a:fillRect/>
        </a:stretch>
      </xdr:blipFill>
      <xdr:spPr>
        <a:xfrm>
          <a:off x="6172200" y="232778300"/>
          <a:ext cx="1828800" cy="1828800"/>
        </a:xfrm>
        <a:prstGeom prst="rect">
          <a:avLst/>
        </a:prstGeom>
        <a:noFill/>
      </xdr:spPr>
    </xdr:pic>
    <xdr:clientData fLocksWithSheet="0"/>
  </xdr:oneCellAnchor>
  <xdr:oneCellAnchor>
    <xdr:from>
      <xdr:col>6</xdr:col>
      <xdr:colOff>0</xdr:colOff>
      <xdr:row>52</xdr:row>
      <xdr:rowOff>0</xdr:rowOff>
    </xdr:from>
    <xdr:ext cx="1828800" cy="1828800"/>
    <xdr:pic>
      <xdr:nvPicPr>
        <xdr:cNvPr id="62" name="image86.png" title="Image">
          <a:extLst>
            <a:ext uri="{FF2B5EF4-FFF2-40B4-BE49-F238E27FC236}">
              <a16:creationId xmlns:a16="http://schemas.microsoft.com/office/drawing/2014/main" id="{AD339CDF-AB07-8644-A70C-23D48B47CC92}"/>
            </a:ext>
          </a:extLst>
        </xdr:cNvPr>
        <xdr:cNvPicPr preferRelativeResize="0"/>
      </xdr:nvPicPr>
      <xdr:blipFill>
        <a:blip xmlns:r="http://schemas.openxmlformats.org/officeDocument/2006/relationships" r:embed="rId56" cstate="print"/>
        <a:stretch>
          <a:fillRect/>
        </a:stretch>
      </xdr:blipFill>
      <xdr:spPr>
        <a:xfrm>
          <a:off x="6172200" y="234696000"/>
          <a:ext cx="1828800" cy="1828800"/>
        </a:xfrm>
        <a:prstGeom prst="rect">
          <a:avLst/>
        </a:prstGeom>
        <a:noFill/>
      </xdr:spPr>
    </xdr:pic>
    <xdr:clientData fLocksWithSheet="0"/>
  </xdr:oneCellAnchor>
  <xdr:oneCellAnchor>
    <xdr:from>
      <xdr:col>6</xdr:col>
      <xdr:colOff>0</xdr:colOff>
      <xdr:row>53</xdr:row>
      <xdr:rowOff>0</xdr:rowOff>
    </xdr:from>
    <xdr:ext cx="1828800" cy="1828800"/>
    <xdr:pic>
      <xdr:nvPicPr>
        <xdr:cNvPr id="63" name="image88.png" title="Image">
          <a:extLst>
            <a:ext uri="{FF2B5EF4-FFF2-40B4-BE49-F238E27FC236}">
              <a16:creationId xmlns:a16="http://schemas.microsoft.com/office/drawing/2014/main" id="{D2B7932C-94D9-B048-8A14-BCD74D1309A7}"/>
            </a:ext>
          </a:extLst>
        </xdr:cNvPr>
        <xdr:cNvPicPr preferRelativeResize="0"/>
      </xdr:nvPicPr>
      <xdr:blipFill>
        <a:blip xmlns:r="http://schemas.openxmlformats.org/officeDocument/2006/relationships" r:embed="rId57" cstate="print"/>
        <a:stretch>
          <a:fillRect/>
        </a:stretch>
      </xdr:blipFill>
      <xdr:spPr>
        <a:xfrm>
          <a:off x="6172200" y="236613700"/>
          <a:ext cx="1828800" cy="1828800"/>
        </a:xfrm>
        <a:prstGeom prst="rect">
          <a:avLst/>
        </a:prstGeom>
        <a:noFill/>
      </xdr:spPr>
    </xdr:pic>
    <xdr:clientData fLocksWithSheet="0"/>
  </xdr:oneCellAnchor>
  <xdr:oneCellAnchor>
    <xdr:from>
      <xdr:col>6</xdr:col>
      <xdr:colOff>0</xdr:colOff>
      <xdr:row>54</xdr:row>
      <xdr:rowOff>0</xdr:rowOff>
    </xdr:from>
    <xdr:ext cx="1828800" cy="1828800"/>
    <xdr:pic>
      <xdr:nvPicPr>
        <xdr:cNvPr id="64" name="image121.png" title="Image">
          <a:extLst>
            <a:ext uri="{FF2B5EF4-FFF2-40B4-BE49-F238E27FC236}">
              <a16:creationId xmlns:a16="http://schemas.microsoft.com/office/drawing/2014/main" id="{B2109730-22B0-E94C-AEC8-072392827B38}"/>
            </a:ext>
          </a:extLst>
        </xdr:cNvPr>
        <xdr:cNvPicPr preferRelativeResize="0"/>
      </xdr:nvPicPr>
      <xdr:blipFill>
        <a:blip xmlns:r="http://schemas.openxmlformats.org/officeDocument/2006/relationships" r:embed="rId58" cstate="print"/>
        <a:stretch>
          <a:fillRect/>
        </a:stretch>
      </xdr:blipFill>
      <xdr:spPr>
        <a:xfrm>
          <a:off x="6172200" y="240449100"/>
          <a:ext cx="1828800" cy="1828800"/>
        </a:xfrm>
        <a:prstGeom prst="rect">
          <a:avLst/>
        </a:prstGeom>
        <a:noFill/>
      </xdr:spPr>
    </xdr:pic>
    <xdr:clientData fLocksWithSheet="0"/>
  </xdr:oneCellAnchor>
  <xdr:oneCellAnchor>
    <xdr:from>
      <xdr:col>6</xdr:col>
      <xdr:colOff>0</xdr:colOff>
      <xdr:row>55</xdr:row>
      <xdr:rowOff>0</xdr:rowOff>
    </xdr:from>
    <xdr:ext cx="1828800" cy="1828800"/>
    <xdr:pic>
      <xdr:nvPicPr>
        <xdr:cNvPr id="65" name="image97.png" title="Image">
          <a:extLst>
            <a:ext uri="{FF2B5EF4-FFF2-40B4-BE49-F238E27FC236}">
              <a16:creationId xmlns:a16="http://schemas.microsoft.com/office/drawing/2014/main" id="{032BE3E4-005D-E644-A122-665172AB9730}"/>
            </a:ext>
          </a:extLst>
        </xdr:cNvPr>
        <xdr:cNvPicPr preferRelativeResize="0"/>
      </xdr:nvPicPr>
      <xdr:blipFill>
        <a:blip xmlns:r="http://schemas.openxmlformats.org/officeDocument/2006/relationships" r:embed="rId59" cstate="print"/>
        <a:stretch>
          <a:fillRect/>
        </a:stretch>
      </xdr:blipFill>
      <xdr:spPr>
        <a:xfrm>
          <a:off x="6172200" y="244284500"/>
          <a:ext cx="1828800" cy="1828800"/>
        </a:xfrm>
        <a:prstGeom prst="rect">
          <a:avLst/>
        </a:prstGeom>
        <a:noFill/>
      </xdr:spPr>
    </xdr:pic>
    <xdr:clientData fLocksWithSheet="0"/>
  </xdr:oneCellAnchor>
  <xdr:oneCellAnchor>
    <xdr:from>
      <xdr:col>6</xdr:col>
      <xdr:colOff>0</xdr:colOff>
      <xdr:row>56</xdr:row>
      <xdr:rowOff>0</xdr:rowOff>
    </xdr:from>
    <xdr:ext cx="1828800" cy="1828800"/>
    <xdr:pic>
      <xdr:nvPicPr>
        <xdr:cNvPr id="66" name="image171.png" title="Image">
          <a:extLst>
            <a:ext uri="{FF2B5EF4-FFF2-40B4-BE49-F238E27FC236}">
              <a16:creationId xmlns:a16="http://schemas.microsoft.com/office/drawing/2014/main" id="{AA28D29A-9507-CD41-AE4D-553D12679824}"/>
            </a:ext>
          </a:extLst>
        </xdr:cNvPr>
        <xdr:cNvPicPr preferRelativeResize="0"/>
      </xdr:nvPicPr>
      <xdr:blipFill>
        <a:blip xmlns:r="http://schemas.openxmlformats.org/officeDocument/2006/relationships" r:embed="rId60" cstate="print"/>
        <a:stretch>
          <a:fillRect/>
        </a:stretch>
      </xdr:blipFill>
      <xdr:spPr>
        <a:xfrm>
          <a:off x="6172200" y="248119900"/>
          <a:ext cx="1828800" cy="1828800"/>
        </a:xfrm>
        <a:prstGeom prst="rect">
          <a:avLst/>
        </a:prstGeom>
        <a:noFill/>
      </xdr:spPr>
    </xdr:pic>
    <xdr:clientData fLocksWithSheet="0"/>
  </xdr:oneCellAnchor>
  <xdr:oneCellAnchor>
    <xdr:from>
      <xdr:col>6</xdr:col>
      <xdr:colOff>0</xdr:colOff>
      <xdr:row>57</xdr:row>
      <xdr:rowOff>0</xdr:rowOff>
    </xdr:from>
    <xdr:ext cx="1828800" cy="1828800"/>
    <xdr:pic>
      <xdr:nvPicPr>
        <xdr:cNvPr id="67" name="image91.png" title="Image">
          <a:extLst>
            <a:ext uri="{FF2B5EF4-FFF2-40B4-BE49-F238E27FC236}">
              <a16:creationId xmlns:a16="http://schemas.microsoft.com/office/drawing/2014/main" id="{29CB0C67-A9A6-1940-A236-F51F84D833D8}"/>
            </a:ext>
          </a:extLst>
        </xdr:cNvPr>
        <xdr:cNvPicPr preferRelativeResize="0"/>
      </xdr:nvPicPr>
      <xdr:blipFill>
        <a:blip xmlns:r="http://schemas.openxmlformats.org/officeDocument/2006/relationships" r:embed="rId61" cstate="print"/>
        <a:stretch>
          <a:fillRect/>
        </a:stretch>
      </xdr:blipFill>
      <xdr:spPr>
        <a:xfrm>
          <a:off x="6172200" y="251955300"/>
          <a:ext cx="1828800" cy="1828800"/>
        </a:xfrm>
        <a:prstGeom prst="rect">
          <a:avLst/>
        </a:prstGeom>
        <a:noFill/>
      </xdr:spPr>
    </xdr:pic>
    <xdr:clientData fLocksWithSheet="0"/>
  </xdr:oneCellAnchor>
  <xdr:oneCellAnchor>
    <xdr:from>
      <xdr:col>6</xdr:col>
      <xdr:colOff>0</xdr:colOff>
      <xdr:row>57</xdr:row>
      <xdr:rowOff>0</xdr:rowOff>
    </xdr:from>
    <xdr:ext cx="1828800" cy="1828800"/>
    <xdr:pic>
      <xdr:nvPicPr>
        <xdr:cNvPr id="68" name="image84.png" title="Image">
          <a:extLst>
            <a:ext uri="{FF2B5EF4-FFF2-40B4-BE49-F238E27FC236}">
              <a16:creationId xmlns:a16="http://schemas.microsoft.com/office/drawing/2014/main" id="{2E71ACC7-E0E9-9A43-B9D1-F21BB22018C6}"/>
            </a:ext>
          </a:extLst>
        </xdr:cNvPr>
        <xdr:cNvPicPr preferRelativeResize="0"/>
      </xdr:nvPicPr>
      <xdr:blipFill>
        <a:blip xmlns:r="http://schemas.openxmlformats.org/officeDocument/2006/relationships" r:embed="rId62" cstate="print"/>
        <a:stretch>
          <a:fillRect/>
        </a:stretch>
      </xdr:blipFill>
      <xdr:spPr>
        <a:xfrm>
          <a:off x="6172200" y="251955300"/>
          <a:ext cx="1828800" cy="1828800"/>
        </a:xfrm>
        <a:prstGeom prst="rect">
          <a:avLst/>
        </a:prstGeom>
        <a:noFill/>
      </xdr:spPr>
    </xdr:pic>
    <xdr:clientData fLocksWithSheet="0"/>
  </xdr:oneCellAnchor>
  <xdr:oneCellAnchor>
    <xdr:from>
      <xdr:col>6</xdr:col>
      <xdr:colOff>0</xdr:colOff>
      <xdr:row>58</xdr:row>
      <xdr:rowOff>0</xdr:rowOff>
    </xdr:from>
    <xdr:ext cx="1828800" cy="1828800"/>
    <xdr:pic>
      <xdr:nvPicPr>
        <xdr:cNvPr id="69" name="image132.png" title="Image">
          <a:extLst>
            <a:ext uri="{FF2B5EF4-FFF2-40B4-BE49-F238E27FC236}">
              <a16:creationId xmlns:a16="http://schemas.microsoft.com/office/drawing/2014/main" id="{ABD1EFD5-7480-7E41-957B-223FDC4BFB1F}"/>
            </a:ext>
          </a:extLst>
        </xdr:cNvPr>
        <xdr:cNvPicPr preferRelativeResize="0"/>
      </xdr:nvPicPr>
      <xdr:blipFill>
        <a:blip xmlns:r="http://schemas.openxmlformats.org/officeDocument/2006/relationships" r:embed="rId63" cstate="print"/>
        <a:stretch>
          <a:fillRect/>
        </a:stretch>
      </xdr:blipFill>
      <xdr:spPr>
        <a:xfrm>
          <a:off x="6172200" y="253873000"/>
          <a:ext cx="1828800" cy="1828800"/>
        </a:xfrm>
        <a:prstGeom prst="rect">
          <a:avLst/>
        </a:prstGeom>
        <a:noFill/>
      </xdr:spPr>
    </xdr:pic>
    <xdr:clientData fLocksWithSheet="0"/>
  </xdr:oneCellAnchor>
  <xdr:oneCellAnchor>
    <xdr:from>
      <xdr:col>6</xdr:col>
      <xdr:colOff>0</xdr:colOff>
      <xdr:row>59</xdr:row>
      <xdr:rowOff>0</xdr:rowOff>
    </xdr:from>
    <xdr:ext cx="1828800" cy="1828800"/>
    <xdr:pic>
      <xdr:nvPicPr>
        <xdr:cNvPr id="70" name="image138.png" title="Image">
          <a:extLst>
            <a:ext uri="{FF2B5EF4-FFF2-40B4-BE49-F238E27FC236}">
              <a16:creationId xmlns:a16="http://schemas.microsoft.com/office/drawing/2014/main" id="{AA0C7633-1D5F-3343-8947-6D68B0FAA4A3}"/>
            </a:ext>
          </a:extLst>
        </xdr:cNvPr>
        <xdr:cNvPicPr preferRelativeResize="0"/>
      </xdr:nvPicPr>
      <xdr:blipFill>
        <a:blip xmlns:r="http://schemas.openxmlformats.org/officeDocument/2006/relationships" r:embed="rId64" cstate="print"/>
        <a:stretch>
          <a:fillRect/>
        </a:stretch>
      </xdr:blipFill>
      <xdr:spPr>
        <a:xfrm>
          <a:off x="6172200" y="255790700"/>
          <a:ext cx="1828800" cy="1828800"/>
        </a:xfrm>
        <a:prstGeom prst="rect">
          <a:avLst/>
        </a:prstGeom>
        <a:noFill/>
      </xdr:spPr>
    </xdr:pic>
    <xdr:clientData fLocksWithSheet="0"/>
  </xdr:oneCellAnchor>
  <xdr:oneCellAnchor>
    <xdr:from>
      <xdr:col>6</xdr:col>
      <xdr:colOff>0</xdr:colOff>
      <xdr:row>60</xdr:row>
      <xdr:rowOff>0</xdr:rowOff>
    </xdr:from>
    <xdr:ext cx="1828800" cy="1828800"/>
    <xdr:pic>
      <xdr:nvPicPr>
        <xdr:cNvPr id="71" name="image141.png" title="Image">
          <a:extLst>
            <a:ext uri="{FF2B5EF4-FFF2-40B4-BE49-F238E27FC236}">
              <a16:creationId xmlns:a16="http://schemas.microsoft.com/office/drawing/2014/main" id="{601C5C03-1CB3-D447-BD99-66D4BF6D2409}"/>
            </a:ext>
          </a:extLst>
        </xdr:cNvPr>
        <xdr:cNvPicPr preferRelativeResize="0"/>
      </xdr:nvPicPr>
      <xdr:blipFill>
        <a:blip xmlns:r="http://schemas.openxmlformats.org/officeDocument/2006/relationships" r:embed="rId65" cstate="print"/>
        <a:stretch>
          <a:fillRect/>
        </a:stretch>
      </xdr:blipFill>
      <xdr:spPr>
        <a:xfrm>
          <a:off x="6172200" y="257708400"/>
          <a:ext cx="1828800" cy="1828800"/>
        </a:xfrm>
        <a:prstGeom prst="rect">
          <a:avLst/>
        </a:prstGeom>
        <a:noFill/>
      </xdr:spPr>
    </xdr:pic>
    <xdr:clientData fLocksWithSheet="0"/>
  </xdr:oneCellAnchor>
  <xdr:oneCellAnchor>
    <xdr:from>
      <xdr:col>6</xdr:col>
      <xdr:colOff>0</xdr:colOff>
      <xdr:row>61</xdr:row>
      <xdr:rowOff>0</xdr:rowOff>
    </xdr:from>
    <xdr:ext cx="1828800" cy="1828800"/>
    <xdr:pic>
      <xdr:nvPicPr>
        <xdr:cNvPr id="72" name="image101.png" title="Image">
          <a:extLst>
            <a:ext uri="{FF2B5EF4-FFF2-40B4-BE49-F238E27FC236}">
              <a16:creationId xmlns:a16="http://schemas.microsoft.com/office/drawing/2014/main" id="{A987744D-9E18-9B40-9CE1-5AF4B5844FE7}"/>
            </a:ext>
          </a:extLst>
        </xdr:cNvPr>
        <xdr:cNvPicPr preferRelativeResize="0"/>
      </xdr:nvPicPr>
      <xdr:blipFill>
        <a:blip xmlns:r="http://schemas.openxmlformats.org/officeDocument/2006/relationships" r:embed="rId66" cstate="print"/>
        <a:stretch>
          <a:fillRect/>
        </a:stretch>
      </xdr:blipFill>
      <xdr:spPr>
        <a:xfrm>
          <a:off x="6172200" y="261543800"/>
          <a:ext cx="1828800" cy="1828800"/>
        </a:xfrm>
        <a:prstGeom prst="rect">
          <a:avLst/>
        </a:prstGeom>
        <a:noFill/>
      </xdr:spPr>
    </xdr:pic>
    <xdr:clientData fLocksWithSheet="0"/>
  </xdr:oneCellAnchor>
  <xdr:oneCellAnchor>
    <xdr:from>
      <xdr:col>6</xdr:col>
      <xdr:colOff>0</xdr:colOff>
      <xdr:row>62</xdr:row>
      <xdr:rowOff>0</xdr:rowOff>
    </xdr:from>
    <xdr:ext cx="1828800" cy="1828800"/>
    <xdr:pic>
      <xdr:nvPicPr>
        <xdr:cNvPr id="73" name="image99.png" title="Image">
          <a:extLst>
            <a:ext uri="{FF2B5EF4-FFF2-40B4-BE49-F238E27FC236}">
              <a16:creationId xmlns:a16="http://schemas.microsoft.com/office/drawing/2014/main" id="{062F0963-77F0-7345-B795-D6FB32B58664}"/>
            </a:ext>
          </a:extLst>
        </xdr:cNvPr>
        <xdr:cNvPicPr preferRelativeResize="0"/>
      </xdr:nvPicPr>
      <xdr:blipFill>
        <a:blip xmlns:r="http://schemas.openxmlformats.org/officeDocument/2006/relationships" r:embed="rId67" cstate="print"/>
        <a:stretch>
          <a:fillRect/>
        </a:stretch>
      </xdr:blipFill>
      <xdr:spPr>
        <a:xfrm>
          <a:off x="6172200" y="263461500"/>
          <a:ext cx="1828800" cy="1828800"/>
        </a:xfrm>
        <a:prstGeom prst="rect">
          <a:avLst/>
        </a:prstGeom>
        <a:noFill/>
      </xdr:spPr>
    </xdr:pic>
    <xdr:clientData fLocksWithSheet="0"/>
  </xdr:oneCellAnchor>
  <xdr:oneCellAnchor>
    <xdr:from>
      <xdr:col>6</xdr:col>
      <xdr:colOff>0</xdr:colOff>
      <xdr:row>63</xdr:row>
      <xdr:rowOff>0</xdr:rowOff>
    </xdr:from>
    <xdr:ext cx="1828800" cy="1828800"/>
    <xdr:pic>
      <xdr:nvPicPr>
        <xdr:cNvPr id="74" name="image128.png" title="Image">
          <a:extLst>
            <a:ext uri="{FF2B5EF4-FFF2-40B4-BE49-F238E27FC236}">
              <a16:creationId xmlns:a16="http://schemas.microsoft.com/office/drawing/2014/main" id="{11761FEE-D86D-8C41-8A05-2F352003584B}"/>
            </a:ext>
          </a:extLst>
        </xdr:cNvPr>
        <xdr:cNvPicPr preferRelativeResize="0"/>
      </xdr:nvPicPr>
      <xdr:blipFill>
        <a:blip xmlns:r="http://schemas.openxmlformats.org/officeDocument/2006/relationships" r:embed="rId68" cstate="print"/>
        <a:stretch>
          <a:fillRect/>
        </a:stretch>
      </xdr:blipFill>
      <xdr:spPr>
        <a:xfrm>
          <a:off x="6172200" y="267296900"/>
          <a:ext cx="1828800" cy="1828800"/>
        </a:xfrm>
        <a:prstGeom prst="rect">
          <a:avLst/>
        </a:prstGeom>
        <a:noFill/>
      </xdr:spPr>
    </xdr:pic>
    <xdr:clientData fLocksWithSheet="0"/>
  </xdr:oneCellAnchor>
  <xdr:oneCellAnchor>
    <xdr:from>
      <xdr:col>6</xdr:col>
      <xdr:colOff>114300</xdr:colOff>
      <xdr:row>63</xdr:row>
      <xdr:rowOff>95250</xdr:rowOff>
    </xdr:from>
    <xdr:ext cx="1676400" cy="1638300"/>
    <xdr:pic>
      <xdr:nvPicPr>
        <xdr:cNvPr id="75" name="image218.png" title="Image">
          <a:extLst>
            <a:ext uri="{FF2B5EF4-FFF2-40B4-BE49-F238E27FC236}">
              <a16:creationId xmlns:a16="http://schemas.microsoft.com/office/drawing/2014/main" id="{43DA9BEB-7ADE-254C-97BD-0F07C2A3AFC1}"/>
            </a:ext>
          </a:extLst>
        </xdr:cNvPr>
        <xdr:cNvPicPr preferRelativeResize="0"/>
      </xdr:nvPicPr>
      <xdr:blipFill>
        <a:blip xmlns:r="http://schemas.openxmlformats.org/officeDocument/2006/relationships" r:embed="rId68" cstate="print"/>
        <a:stretch>
          <a:fillRect/>
        </a:stretch>
      </xdr:blipFill>
      <xdr:spPr>
        <a:xfrm>
          <a:off x="6286500" y="267392150"/>
          <a:ext cx="1676400" cy="1638300"/>
        </a:xfrm>
        <a:prstGeom prst="rect">
          <a:avLst/>
        </a:prstGeom>
        <a:noFill/>
      </xdr:spPr>
    </xdr:pic>
    <xdr:clientData fLocksWithSheet="0"/>
  </xdr:oneCellAnchor>
  <xdr:oneCellAnchor>
    <xdr:from>
      <xdr:col>6</xdr:col>
      <xdr:colOff>0</xdr:colOff>
      <xdr:row>64</xdr:row>
      <xdr:rowOff>0</xdr:rowOff>
    </xdr:from>
    <xdr:ext cx="1828800" cy="1828800"/>
    <xdr:pic>
      <xdr:nvPicPr>
        <xdr:cNvPr id="76" name="image148.png" title="Image">
          <a:extLst>
            <a:ext uri="{FF2B5EF4-FFF2-40B4-BE49-F238E27FC236}">
              <a16:creationId xmlns:a16="http://schemas.microsoft.com/office/drawing/2014/main" id="{2A7E8D82-5CFF-A348-9A04-DB5C78E5B78F}"/>
            </a:ext>
          </a:extLst>
        </xdr:cNvPr>
        <xdr:cNvPicPr preferRelativeResize="0"/>
      </xdr:nvPicPr>
      <xdr:blipFill>
        <a:blip xmlns:r="http://schemas.openxmlformats.org/officeDocument/2006/relationships" r:embed="rId69" cstate="print"/>
        <a:stretch>
          <a:fillRect/>
        </a:stretch>
      </xdr:blipFill>
      <xdr:spPr>
        <a:xfrm>
          <a:off x="6172200" y="273050000"/>
          <a:ext cx="1828800" cy="1828800"/>
        </a:xfrm>
        <a:prstGeom prst="rect">
          <a:avLst/>
        </a:prstGeom>
        <a:noFill/>
      </xdr:spPr>
    </xdr:pic>
    <xdr:clientData fLocksWithSheet="0"/>
  </xdr:oneCellAnchor>
  <xdr:oneCellAnchor>
    <xdr:from>
      <xdr:col>6</xdr:col>
      <xdr:colOff>0</xdr:colOff>
      <xdr:row>65</xdr:row>
      <xdr:rowOff>0</xdr:rowOff>
    </xdr:from>
    <xdr:ext cx="1828800" cy="1828800"/>
    <xdr:pic>
      <xdr:nvPicPr>
        <xdr:cNvPr id="77" name="image147.png" title="Image">
          <a:extLst>
            <a:ext uri="{FF2B5EF4-FFF2-40B4-BE49-F238E27FC236}">
              <a16:creationId xmlns:a16="http://schemas.microsoft.com/office/drawing/2014/main" id="{801FA15A-92E3-A341-87C5-ED62EF878403}"/>
            </a:ext>
          </a:extLst>
        </xdr:cNvPr>
        <xdr:cNvPicPr preferRelativeResize="0"/>
      </xdr:nvPicPr>
      <xdr:blipFill>
        <a:blip xmlns:r="http://schemas.openxmlformats.org/officeDocument/2006/relationships" r:embed="rId70" cstate="print"/>
        <a:stretch>
          <a:fillRect/>
        </a:stretch>
      </xdr:blipFill>
      <xdr:spPr>
        <a:xfrm>
          <a:off x="6172200" y="278803100"/>
          <a:ext cx="1828800" cy="1828800"/>
        </a:xfrm>
        <a:prstGeom prst="rect">
          <a:avLst/>
        </a:prstGeom>
        <a:noFill/>
      </xdr:spPr>
    </xdr:pic>
    <xdr:clientData fLocksWithSheet="0"/>
  </xdr:oneCellAnchor>
  <xdr:oneCellAnchor>
    <xdr:from>
      <xdr:col>6</xdr:col>
      <xdr:colOff>0</xdr:colOff>
      <xdr:row>66</xdr:row>
      <xdr:rowOff>0</xdr:rowOff>
    </xdr:from>
    <xdr:ext cx="1828800" cy="1828800"/>
    <xdr:pic>
      <xdr:nvPicPr>
        <xdr:cNvPr id="78" name="image158.png" title="Image">
          <a:extLst>
            <a:ext uri="{FF2B5EF4-FFF2-40B4-BE49-F238E27FC236}">
              <a16:creationId xmlns:a16="http://schemas.microsoft.com/office/drawing/2014/main" id="{02B34BD2-493F-DB4E-9794-1BFFDC43EAF5}"/>
            </a:ext>
          </a:extLst>
        </xdr:cNvPr>
        <xdr:cNvPicPr preferRelativeResize="0"/>
      </xdr:nvPicPr>
      <xdr:blipFill>
        <a:blip xmlns:r="http://schemas.openxmlformats.org/officeDocument/2006/relationships" r:embed="rId71" cstate="print"/>
        <a:stretch>
          <a:fillRect/>
        </a:stretch>
      </xdr:blipFill>
      <xdr:spPr>
        <a:xfrm>
          <a:off x="6172200" y="282638500"/>
          <a:ext cx="1828800" cy="1828800"/>
        </a:xfrm>
        <a:prstGeom prst="rect">
          <a:avLst/>
        </a:prstGeom>
        <a:noFill/>
      </xdr:spPr>
    </xdr:pic>
    <xdr:clientData fLocksWithSheet="0"/>
  </xdr:oneCellAnchor>
  <xdr:oneCellAnchor>
    <xdr:from>
      <xdr:col>6</xdr:col>
      <xdr:colOff>0</xdr:colOff>
      <xdr:row>67</xdr:row>
      <xdr:rowOff>0</xdr:rowOff>
    </xdr:from>
    <xdr:ext cx="1828800" cy="1828800"/>
    <xdr:pic>
      <xdr:nvPicPr>
        <xdr:cNvPr id="79" name="image107.png" title="Image">
          <a:extLst>
            <a:ext uri="{FF2B5EF4-FFF2-40B4-BE49-F238E27FC236}">
              <a16:creationId xmlns:a16="http://schemas.microsoft.com/office/drawing/2014/main" id="{6BB86EC8-6BF4-2F44-9E31-AB57E09F1D85}"/>
            </a:ext>
          </a:extLst>
        </xdr:cNvPr>
        <xdr:cNvPicPr preferRelativeResize="0"/>
      </xdr:nvPicPr>
      <xdr:blipFill>
        <a:blip xmlns:r="http://schemas.openxmlformats.org/officeDocument/2006/relationships" r:embed="rId72" cstate="print"/>
        <a:stretch>
          <a:fillRect/>
        </a:stretch>
      </xdr:blipFill>
      <xdr:spPr>
        <a:xfrm>
          <a:off x="6172200" y="284556200"/>
          <a:ext cx="1828800" cy="1828800"/>
        </a:xfrm>
        <a:prstGeom prst="rect">
          <a:avLst/>
        </a:prstGeom>
        <a:noFill/>
      </xdr:spPr>
    </xdr:pic>
    <xdr:clientData fLocksWithSheet="0"/>
  </xdr:oneCellAnchor>
  <xdr:oneCellAnchor>
    <xdr:from>
      <xdr:col>6</xdr:col>
      <xdr:colOff>104775</xdr:colOff>
      <xdr:row>67</xdr:row>
      <xdr:rowOff>1924050</xdr:rowOff>
    </xdr:from>
    <xdr:ext cx="1828800" cy="1828800"/>
    <xdr:pic>
      <xdr:nvPicPr>
        <xdr:cNvPr id="80" name="image116.png" title="Image">
          <a:extLst>
            <a:ext uri="{FF2B5EF4-FFF2-40B4-BE49-F238E27FC236}">
              <a16:creationId xmlns:a16="http://schemas.microsoft.com/office/drawing/2014/main" id="{CAAA00A5-44C8-2542-B10C-576F84AE519F}"/>
            </a:ext>
          </a:extLst>
        </xdr:cNvPr>
        <xdr:cNvPicPr preferRelativeResize="0"/>
      </xdr:nvPicPr>
      <xdr:blipFill>
        <a:blip xmlns:r="http://schemas.openxmlformats.org/officeDocument/2006/relationships" r:embed="rId73" cstate="print"/>
        <a:stretch>
          <a:fillRect/>
        </a:stretch>
      </xdr:blipFill>
      <xdr:spPr>
        <a:xfrm>
          <a:off x="6276975" y="286467550"/>
          <a:ext cx="1828800" cy="1828800"/>
        </a:xfrm>
        <a:prstGeom prst="rect">
          <a:avLst/>
        </a:prstGeom>
        <a:noFill/>
      </xdr:spPr>
    </xdr:pic>
    <xdr:clientData fLocksWithSheet="0"/>
  </xdr:oneCellAnchor>
  <xdr:oneCellAnchor>
    <xdr:from>
      <xdr:col>6</xdr:col>
      <xdr:colOff>0</xdr:colOff>
      <xdr:row>68</xdr:row>
      <xdr:rowOff>0</xdr:rowOff>
    </xdr:from>
    <xdr:ext cx="1828800" cy="1828800"/>
    <xdr:pic>
      <xdr:nvPicPr>
        <xdr:cNvPr id="81" name="image154.png" title="Image">
          <a:extLst>
            <a:ext uri="{FF2B5EF4-FFF2-40B4-BE49-F238E27FC236}">
              <a16:creationId xmlns:a16="http://schemas.microsoft.com/office/drawing/2014/main" id="{FE5E5512-CD71-D74C-A8C2-45F478283366}"/>
            </a:ext>
          </a:extLst>
        </xdr:cNvPr>
        <xdr:cNvPicPr preferRelativeResize="0"/>
      </xdr:nvPicPr>
      <xdr:blipFill>
        <a:blip xmlns:r="http://schemas.openxmlformats.org/officeDocument/2006/relationships" r:embed="rId74" cstate="print"/>
        <a:stretch>
          <a:fillRect/>
        </a:stretch>
      </xdr:blipFill>
      <xdr:spPr>
        <a:xfrm>
          <a:off x="6172200" y="288391600"/>
          <a:ext cx="1828800" cy="1828800"/>
        </a:xfrm>
        <a:prstGeom prst="rect">
          <a:avLst/>
        </a:prstGeom>
        <a:noFill/>
      </xdr:spPr>
    </xdr:pic>
    <xdr:clientData fLocksWithSheet="0"/>
  </xdr:oneCellAnchor>
  <xdr:oneCellAnchor>
    <xdr:from>
      <xdr:col>6</xdr:col>
      <xdr:colOff>0</xdr:colOff>
      <xdr:row>69</xdr:row>
      <xdr:rowOff>0</xdr:rowOff>
    </xdr:from>
    <xdr:ext cx="1828800" cy="1828800"/>
    <xdr:pic>
      <xdr:nvPicPr>
        <xdr:cNvPr id="82" name="image113.png" title="Image">
          <a:extLst>
            <a:ext uri="{FF2B5EF4-FFF2-40B4-BE49-F238E27FC236}">
              <a16:creationId xmlns:a16="http://schemas.microsoft.com/office/drawing/2014/main" id="{5E6AF8A2-B1DD-E245-84F7-E58BFA01A91D}"/>
            </a:ext>
          </a:extLst>
        </xdr:cNvPr>
        <xdr:cNvPicPr preferRelativeResize="0"/>
      </xdr:nvPicPr>
      <xdr:blipFill>
        <a:blip xmlns:r="http://schemas.openxmlformats.org/officeDocument/2006/relationships" r:embed="rId75" cstate="print"/>
        <a:stretch>
          <a:fillRect/>
        </a:stretch>
      </xdr:blipFill>
      <xdr:spPr>
        <a:xfrm>
          <a:off x="6172200" y="290309300"/>
          <a:ext cx="1828800" cy="1828800"/>
        </a:xfrm>
        <a:prstGeom prst="rect">
          <a:avLst/>
        </a:prstGeom>
        <a:noFill/>
      </xdr:spPr>
    </xdr:pic>
    <xdr:clientData fLocksWithSheet="0"/>
  </xdr:oneCellAnchor>
  <xdr:oneCellAnchor>
    <xdr:from>
      <xdr:col>6</xdr:col>
      <xdr:colOff>228600</xdr:colOff>
      <xdr:row>69</xdr:row>
      <xdr:rowOff>1905000</xdr:rowOff>
    </xdr:from>
    <xdr:ext cx="1828800" cy="1828800"/>
    <xdr:pic>
      <xdr:nvPicPr>
        <xdr:cNvPr id="83" name="image231.png" title="Image">
          <a:extLst>
            <a:ext uri="{FF2B5EF4-FFF2-40B4-BE49-F238E27FC236}">
              <a16:creationId xmlns:a16="http://schemas.microsoft.com/office/drawing/2014/main" id="{A6F8AEBC-EE8A-1C4A-9EB1-BB32CFC38B1A}"/>
            </a:ext>
          </a:extLst>
        </xdr:cNvPr>
        <xdr:cNvPicPr preferRelativeResize="0"/>
      </xdr:nvPicPr>
      <xdr:blipFill>
        <a:blip xmlns:r="http://schemas.openxmlformats.org/officeDocument/2006/relationships" r:embed="rId76" cstate="print"/>
        <a:stretch>
          <a:fillRect/>
        </a:stretch>
      </xdr:blipFill>
      <xdr:spPr>
        <a:xfrm>
          <a:off x="6400800" y="296049700"/>
          <a:ext cx="1828800" cy="1828800"/>
        </a:xfrm>
        <a:prstGeom prst="rect">
          <a:avLst/>
        </a:prstGeom>
        <a:noFill/>
      </xdr:spPr>
    </xdr:pic>
    <xdr:clientData fLocksWithSheet="0"/>
  </xdr:oneCellAnchor>
  <xdr:oneCellAnchor>
    <xdr:from>
      <xdr:col>6</xdr:col>
      <xdr:colOff>0</xdr:colOff>
      <xdr:row>71</xdr:row>
      <xdr:rowOff>0</xdr:rowOff>
    </xdr:from>
    <xdr:ext cx="1828800" cy="1828800"/>
    <xdr:pic>
      <xdr:nvPicPr>
        <xdr:cNvPr id="84" name="image161.png" title="Image">
          <a:extLst>
            <a:ext uri="{FF2B5EF4-FFF2-40B4-BE49-F238E27FC236}">
              <a16:creationId xmlns:a16="http://schemas.microsoft.com/office/drawing/2014/main" id="{0952036E-F3AF-D642-A603-0611D6CC61A3}"/>
            </a:ext>
          </a:extLst>
        </xdr:cNvPr>
        <xdr:cNvPicPr preferRelativeResize="0"/>
      </xdr:nvPicPr>
      <xdr:blipFill>
        <a:blip xmlns:r="http://schemas.openxmlformats.org/officeDocument/2006/relationships" r:embed="rId77" cstate="print"/>
        <a:stretch>
          <a:fillRect/>
        </a:stretch>
      </xdr:blipFill>
      <xdr:spPr>
        <a:xfrm>
          <a:off x="6172200" y="297967400"/>
          <a:ext cx="1828800" cy="1828800"/>
        </a:xfrm>
        <a:prstGeom prst="rect">
          <a:avLst/>
        </a:prstGeom>
        <a:noFill/>
      </xdr:spPr>
    </xdr:pic>
    <xdr:clientData fLocksWithSheet="0"/>
  </xdr:oneCellAnchor>
  <xdr:oneCellAnchor>
    <xdr:from>
      <xdr:col>6</xdr:col>
      <xdr:colOff>0</xdr:colOff>
      <xdr:row>72</xdr:row>
      <xdr:rowOff>0</xdr:rowOff>
    </xdr:from>
    <xdr:ext cx="1828800" cy="1828800"/>
    <xdr:pic>
      <xdr:nvPicPr>
        <xdr:cNvPr id="85" name="image115.png" title="Image">
          <a:extLst>
            <a:ext uri="{FF2B5EF4-FFF2-40B4-BE49-F238E27FC236}">
              <a16:creationId xmlns:a16="http://schemas.microsoft.com/office/drawing/2014/main" id="{8CCE5B58-44D5-1B4D-ACC8-6973787E3FAA}"/>
            </a:ext>
          </a:extLst>
        </xdr:cNvPr>
        <xdr:cNvPicPr preferRelativeResize="0"/>
      </xdr:nvPicPr>
      <xdr:blipFill>
        <a:blip xmlns:r="http://schemas.openxmlformats.org/officeDocument/2006/relationships" r:embed="rId78" cstate="print"/>
        <a:stretch>
          <a:fillRect/>
        </a:stretch>
      </xdr:blipFill>
      <xdr:spPr>
        <a:xfrm>
          <a:off x="6172200" y="301802800"/>
          <a:ext cx="1828800" cy="1828800"/>
        </a:xfrm>
        <a:prstGeom prst="rect">
          <a:avLst/>
        </a:prstGeom>
        <a:noFill/>
      </xdr:spPr>
    </xdr:pic>
    <xdr:clientData fLocksWithSheet="0"/>
  </xdr:oneCellAnchor>
  <xdr:oneCellAnchor>
    <xdr:from>
      <xdr:col>6</xdr:col>
      <xdr:colOff>142875</xdr:colOff>
      <xdr:row>72</xdr:row>
      <xdr:rowOff>1828800</xdr:rowOff>
    </xdr:from>
    <xdr:ext cx="1828800" cy="1828800"/>
    <xdr:pic>
      <xdr:nvPicPr>
        <xdr:cNvPr id="86" name="image224.png" title="Image">
          <a:extLst>
            <a:ext uri="{FF2B5EF4-FFF2-40B4-BE49-F238E27FC236}">
              <a16:creationId xmlns:a16="http://schemas.microsoft.com/office/drawing/2014/main" id="{A9AF576A-26D6-404E-BDE3-0D890E2B2CA6}"/>
            </a:ext>
          </a:extLst>
        </xdr:cNvPr>
        <xdr:cNvPicPr preferRelativeResize="0"/>
      </xdr:nvPicPr>
      <xdr:blipFill>
        <a:blip xmlns:r="http://schemas.openxmlformats.org/officeDocument/2006/relationships" r:embed="rId79" cstate="print"/>
        <a:stretch>
          <a:fillRect/>
        </a:stretch>
      </xdr:blipFill>
      <xdr:spPr>
        <a:xfrm>
          <a:off x="6315075" y="303631600"/>
          <a:ext cx="1828800" cy="1828800"/>
        </a:xfrm>
        <a:prstGeom prst="rect">
          <a:avLst/>
        </a:prstGeom>
        <a:noFill/>
      </xdr:spPr>
    </xdr:pic>
    <xdr:clientData fLocksWithSheet="0"/>
  </xdr:oneCellAnchor>
  <xdr:oneCellAnchor>
    <xdr:from>
      <xdr:col>6</xdr:col>
      <xdr:colOff>142875</xdr:colOff>
      <xdr:row>72</xdr:row>
      <xdr:rowOff>1828800</xdr:rowOff>
    </xdr:from>
    <xdr:ext cx="1828800" cy="1828800"/>
    <xdr:pic>
      <xdr:nvPicPr>
        <xdr:cNvPr id="87" name="image224.png" title="Image">
          <a:extLst>
            <a:ext uri="{FF2B5EF4-FFF2-40B4-BE49-F238E27FC236}">
              <a16:creationId xmlns:a16="http://schemas.microsoft.com/office/drawing/2014/main" id="{A22FA4BF-4D15-6B49-BA47-B85B1BF31955}"/>
            </a:ext>
          </a:extLst>
        </xdr:cNvPr>
        <xdr:cNvPicPr preferRelativeResize="0"/>
      </xdr:nvPicPr>
      <xdr:blipFill>
        <a:blip xmlns:r="http://schemas.openxmlformats.org/officeDocument/2006/relationships" r:embed="rId79" cstate="print"/>
        <a:stretch>
          <a:fillRect/>
        </a:stretch>
      </xdr:blipFill>
      <xdr:spPr>
        <a:xfrm>
          <a:off x="6315075" y="303631600"/>
          <a:ext cx="1828800" cy="1828800"/>
        </a:xfrm>
        <a:prstGeom prst="rect">
          <a:avLst/>
        </a:prstGeom>
        <a:noFill/>
      </xdr:spPr>
    </xdr:pic>
    <xdr:clientData fLocksWithSheet="0"/>
  </xdr:oneCellAnchor>
  <xdr:oneCellAnchor>
    <xdr:from>
      <xdr:col>6</xdr:col>
      <xdr:colOff>409575</xdr:colOff>
      <xdr:row>73</xdr:row>
      <xdr:rowOff>1809750</xdr:rowOff>
    </xdr:from>
    <xdr:ext cx="1381125" cy="2038350"/>
    <xdr:pic>
      <xdr:nvPicPr>
        <xdr:cNvPr id="88" name="image400.png" title="Image">
          <a:extLst>
            <a:ext uri="{FF2B5EF4-FFF2-40B4-BE49-F238E27FC236}">
              <a16:creationId xmlns:a16="http://schemas.microsoft.com/office/drawing/2014/main" id="{4E661058-E626-F04C-9D28-201DBE35014B}"/>
            </a:ext>
          </a:extLst>
        </xdr:cNvPr>
        <xdr:cNvPicPr preferRelativeResize="0"/>
      </xdr:nvPicPr>
      <xdr:blipFill>
        <a:blip xmlns:r="http://schemas.openxmlformats.org/officeDocument/2006/relationships" r:embed="rId80" cstate="print"/>
        <a:stretch>
          <a:fillRect/>
        </a:stretch>
      </xdr:blipFill>
      <xdr:spPr>
        <a:xfrm>
          <a:off x="6581775" y="305530250"/>
          <a:ext cx="1381125" cy="2038350"/>
        </a:xfrm>
        <a:prstGeom prst="rect">
          <a:avLst/>
        </a:prstGeom>
        <a:noFill/>
      </xdr:spPr>
    </xdr:pic>
    <xdr:clientData fLocksWithSheet="0"/>
  </xdr:oneCellAnchor>
  <xdr:oneCellAnchor>
    <xdr:from>
      <xdr:col>6</xdr:col>
      <xdr:colOff>0</xdr:colOff>
      <xdr:row>75</xdr:row>
      <xdr:rowOff>0</xdr:rowOff>
    </xdr:from>
    <xdr:ext cx="1828800" cy="1828800"/>
    <xdr:pic>
      <xdr:nvPicPr>
        <xdr:cNvPr id="89" name="image156.png" title="Image">
          <a:extLst>
            <a:ext uri="{FF2B5EF4-FFF2-40B4-BE49-F238E27FC236}">
              <a16:creationId xmlns:a16="http://schemas.microsoft.com/office/drawing/2014/main" id="{36CCC511-E524-C045-BE3E-E7479260FDD7}"/>
            </a:ext>
          </a:extLst>
        </xdr:cNvPr>
        <xdr:cNvPicPr preferRelativeResize="0"/>
      </xdr:nvPicPr>
      <xdr:blipFill>
        <a:blip xmlns:r="http://schemas.openxmlformats.org/officeDocument/2006/relationships" r:embed="rId81" cstate="print"/>
        <a:stretch>
          <a:fillRect/>
        </a:stretch>
      </xdr:blipFill>
      <xdr:spPr>
        <a:xfrm>
          <a:off x="6172200" y="307555900"/>
          <a:ext cx="1828800" cy="1828800"/>
        </a:xfrm>
        <a:prstGeom prst="rect">
          <a:avLst/>
        </a:prstGeom>
        <a:noFill/>
      </xdr:spPr>
    </xdr:pic>
    <xdr:clientData fLocksWithSheet="0"/>
  </xdr:oneCellAnchor>
  <xdr:oneCellAnchor>
    <xdr:from>
      <xdr:col>6</xdr:col>
      <xdr:colOff>47625</xdr:colOff>
      <xdr:row>76</xdr:row>
      <xdr:rowOff>28575</xdr:rowOff>
    </xdr:from>
    <xdr:ext cx="1828800" cy="1828800"/>
    <xdr:pic>
      <xdr:nvPicPr>
        <xdr:cNvPr id="90" name="image174.png" title="Image">
          <a:extLst>
            <a:ext uri="{FF2B5EF4-FFF2-40B4-BE49-F238E27FC236}">
              <a16:creationId xmlns:a16="http://schemas.microsoft.com/office/drawing/2014/main" id="{F7AC179B-BE4B-1A4C-9432-2E8B541955B8}"/>
            </a:ext>
          </a:extLst>
        </xdr:cNvPr>
        <xdr:cNvPicPr preferRelativeResize="0"/>
      </xdr:nvPicPr>
      <xdr:blipFill>
        <a:blip xmlns:r="http://schemas.openxmlformats.org/officeDocument/2006/relationships" r:embed="rId82" cstate="print"/>
        <a:stretch>
          <a:fillRect/>
        </a:stretch>
      </xdr:blipFill>
      <xdr:spPr>
        <a:xfrm>
          <a:off x="6219825" y="309502175"/>
          <a:ext cx="1828800" cy="1828800"/>
        </a:xfrm>
        <a:prstGeom prst="rect">
          <a:avLst/>
        </a:prstGeom>
        <a:noFill/>
      </xdr:spPr>
    </xdr:pic>
    <xdr:clientData fLocksWithSheet="0"/>
  </xdr:oneCellAnchor>
  <xdr:oneCellAnchor>
    <xdr:from>
      <xdr:col>5</xdr:col>
      <xdr:colOff>1009650</xdr:colOff>
      <xdr:row>77</xdr:row>
      <xdr:rowOff>28575</xdr:rowOff>
    </xdr:from>
    <xdr:ext cx="1828800" cy="1828800"/>
    <xdr:pic>
      <xdr:nvPicPr>
        <xdr:cNvPr id="91" name="image169.png" title="Image">
          <a:extLst>
            <a:ext uri="{FF2B5EF4-FFF2-40B4-BE49-F238E27FC236}">
              <a16:creationId xmlns:a16="http://schemas.microsoft.com/office/drawing/2014/main" id="{0251B031-5CC4-6D4D-864F-810901858EF7}"/>
            </a:ext>
          </a:extLst>
        </xdr:cNvPr>
        <xdr:cNvPicPr preferRelativeResize="0"/>
      </xdr:nvPicPr>
      <xdr:blipFill>
        <a:blip xmlns:r="http://schemas.openxmlformats.org/officeDocument/2006/relationships" r:embed="rId83" cstate="print"/>
        <a:stretch>
          <a:fillRect/>
        </a:stretch>
      </xdr:blipFill>
      <xdr:spPr>
        <a:xfrm>
          <a:off x="6026150" y="311407175"/>
          <a:ext cx="1828800" cy="1828800"/>
        </a:xfrm>
        <a:prstGeom prst="rect">
          <a:avLst/>
        </a:prstGeom>
        <a:noFill/>
      </xdr:spPr>
    </xdr:pic>
    <xdr:clientData fLocksWithSheet="0"/>
  </xdr:oneCellAnchor>
  <xdr:oneCellAnchor>
    <xdr:from>
      <xdr:col>6</xdr:col>
      <xdr:colOff>0</xdr:colOff>
      <xdr:row>79</xdr:row>
      <xdr:rowOff>0</xdr:rowOff>
    </xdr:from>
    <xdr:ext cx="1828800" cy="1828800"/>
    <xdr:pic>
      <xdr:nvPicPr>
        <xdr:cNvPr id="92" name="image126.png" title="Image">
          <a:extLst>
            <a:ext uri="{FF2B5EF4-FFF2-40B4-BE49-F238E27FC236}">
              <a16:creationId xmlns:a16="http://schemas.microsoft.com/office/drawing/2014/main" id="{C7A7B940-B11F-6644-9F9E-9185F6AD7614}"/>
            </a:ext>
          </a:extLst>
        </xdr:cNvPr>
        <xdr:cNvPicPr preferRelativeResize="0"/>
      </xdr:nvPicPr>
      <xdr:blipFill>
        <a:blip xmlns:r="http://schemas.openxmlformats.org/officeDocument/2006/relationships" r:embed="rId84" cstate="print"/>
        <a:stretch>
          <a:fillRect/>
        </a:stretch>
      </xdr:blipFill>
      <xdr:spPr>
        <a:xfrm>
          <a:off x="6172200" y="317119000"/>
          <a:ext cx="1828800" cy="1828800"/>
        </a:xfrm>
        <a:prstGeom prst="rect">
          <a:avLst/>
        </a:prstGeom>
        <a:noFill/>
      </xdr:spPr>
    </xdr:pic>
    <xdr:clientData fLocksWithSheet="0"/>
  </xdr:oneCellAnchor>
  <xdr:oneCellAnchor>
    <xdr:from>
      <xdr:col>6</xdr:col>
      <xdr:colOff>0</xdr:colOff>
      <xdr:row>79</xdr:row>
      <xdr:rowOff>0</xdr:rowOff>
    </xdr:from>
    <xdr:ext cx="1828800" cy="1828800"/>
    <xdr:pic>
      <xdr:nvPicPr>
        <xdr:cNvPr id="93" name="image151.png" title="Image">
          <a:extLst>
            <a:ext uri="{FF2B5EF4-FFF2-40B4-BE49-F238E27FC236}">
              <a16:creationId xmlns:a16="http://schemas.microsoft.com/office/drawing/2014/main" id="{D3F22B6D-19E1-F248-B656-2AAB47866D86}"/>
            </a:ext>
          </a:extLst>
        </xdr:cNvPr>
        <xdr:cNvPicPr preferRelativeResize="0"/>
      </xdr:nvPicPr>
      <xdr:blipFill>
        <a:blip xmlns:r="http://schemas.openxmlformats.org/officeDocument/2006/relationships" r:embed="rId85" cstate="print"/>
        <a:stretch>
          <a:fillRect/>
        </a:stretch>
      </xdr:blipFill>
      <xdr:spPr>
        <a:xfrm>
          <a:off x="6172200" y="317119000"/>
          <a:ext cx="1828800" cy="1828800"/>
        </a:xfrm>
        <a:prstGeom prst="rect">
          <a:avLst/>
        </a:prstGeom>
        <a:noFill/>
      </xdr:spPr>
    </xdr:pic>
    <xdr:clientData fLocksWithSheet="0"/>
  </xdr:oneCellAnchor>
  <xdr:oneCellAnchor>
    <xdr:from>
      <xdr:col>6</xdr:col>
      <xdr:colOff>57150</xdr:colOff>
      <xdr:row>79</xdr:row>
      <xdr:rowOff>1943100</xdr:rowOff>
    </xdr:from>
    <xdr:ext cx="1828800" cy="1828800"/>
    <xdr:pic>
      <xdr:nvPicPr>
        <xdr:cNvPr id="94" name="image119.png" title="Image">
          <a:extLst>
            <a:ext uri="{FF2B5EF4-FFF2-40B4-BE49-F238E27FC236}">
              <a16:creationId xmlns:a16="http://schemas.microsoft.com/office/drawing/2014/main" id="{C924B7F4-A6BB-634E-AEC2-D5D5F08CD6D9}"/>
            </a:ext>
          </a:extLst>
        </xdr:cNvPr>
        <xdr:cNvPicPr preferRelativeResize="0"/>
      </xdr:nvPicPr>
      <xdr:blipFill>
        <a:blip xmlns:r="http://schemas.openxmlformats.org/officeDocument/2006/relationships" r:embed="rId86" cstate="print"/>
        <a:stretch>
          <a:fillRect/>
        </a:stretch>
      </xdr:blipFill>
      <xdr:spPr>
        <a:xfrm>
          <a:off x="6229350" y="320954400"/>
          <a:ext cx="1828800" cy="1828800"/>
        </a:xfrm>
        <a:prstGeom prst="rect">
          <a:avLst/>
        </a:prstGeom>
        <a:noFill/>
      </xdr:spPr>
    </xdr:pic>
    <xdr:clientData fLocksWithSheet="0"/>
  </xdr:oneCellAnchor>
  <xdr:oneCellAnchor>
    <xdr:from>
      <xdr:col>6</xdr:col>
      <xdr:colOff>0</xdr:colOff>
      <xdr:row>81</xdr:row>
      <xdr:rowOff>0</xdr:rowOff>
    </xdr:from>
    <xdr:ext cx="1828800" cy="1828800"/>
    <xdr:pic>
      <xdr:nvPicPr>
        <xdr:cNvPr id="95" name="image181.png" title="Image">
          <a:extLst>
            <a:ext uri="{FF2B5EF4-FFF2-40B4-BE49-F238E27FC236}">
              <a16:creationId xmlns:a16="http://schemas.microsoft.com/office/drawing/2014/main" id="{1907629A-114E-4649-952B-5DC5165306E3}"/>
            </a:ext>
          </a:extLst>
        </xdr:cNvPr>
        <xdr:cNvPicPr preferRelativeResize="0"/>
      </xdr:nvPicPr>
      <xdr:blipFill>
        <a:blip xmlns:r="http://schemas.openxmlformats.org/officeDocument/2006/relationships" r:embed="rId87" cstate="print"/>
        <a:stretch>
          <a:fillRect/>
        </a:stretch>
      </xdr:blipFill>
      <xdr:spPr>
        <a:xfrm>
          <a:off x="6172200" y="324789800"/>
          <a:ext cx="1828800" cy="1828800"/>
        </a:xfrm>
        <a:prstGeom prst="rect">
          <a:avLst/>
        </a:prstGeom>
        <a:noFill/>
      </xdr:spPr>
    </xdr:pic>
    <xdr:clientData fLocksWithSheet="0"/>
  </xdr:oneCellAnchor>
  <xdr:oneCellAnchor>
    <xdr:from>
      <xdr:col>6</xdr:col>
      <xdr:colOff>0</xdr:colOff>
      <xdr:row>82</xdr:row>
      <xdr:rowOff>0</xdr:rowOff>
    </xdr:from>
    <xdr:ext cx="1828800" cy="1828800"/>
    <xdr:pic>
      <xdr:nvPicPr>
        <xdr:cNvPr id="96" name="image159.png" title="Image">
          <a:extLst>
            <a:ext uri="{FF2B5EF4-FFF2-40B4-BE49-F238E27FC236}">
              <a16:creationId xmlns:a16="http://schemas.microsoft.com/office/drawing/2014/main" id="{5B5C60BC-9F7A-1C44-92AF-290731263A70}"/>
            </a:ext>
          </a:extLst>
        </xdr:cNvPr>
        <xdr:cNvPicPr preferRelativeResize="0"/>
      </xdr:nvPicPr>
      <xdr:blipFill>
        <a:blip xmlns:r="http://schemas.openxmlformats.org/officeDocument/2006/relationships" r:embed="rId88" cstate="print"/>
        <a:stretch>
          <a:fillRect/>
        </a:stretch>
      </xdr:blipFill>
      <xdr:spPr>
        <a:xfrm>
          <a:off x="6172200" y="326694800"/>
          <a:ext cx="1828800" cy="1828800"/>
        </a:xfrm>
        <a:prstGeom prst="rect">
          <a:avLst/>
        </a:prstGeom>
        <a:noFill/>
      </xdr:spPr>
    </xdr:pic>
    <xdr:clientData fLocksWithSheet="0"/>
  </xdr:oneCellAnchor>
  <xdr:oneCellAnchor>
    <xdr:from>
      <xdr:col>6</xdr:col>
      <xdr:colOff>0</xdr:colOff>
      <xdr:row>83</xdr:row>
      <xdr:rowOff>0</xdr:rowOff>
    </xdr:from>
    <xdr:ext cx="1828800" cy="1828800"/>
    <xdr:pic>
      <xdr:nvPicPr>
        <xdr:cNvPr id="97" name="image134.png" title="Image">
          <a:extLst>
            <a:ext uri="{FF2B5EF4-FFF2-40B4-BE49-F238E27FC236}">
              <a16:creationId xmlns:a16="http://schemas.microsoft.com/office/drawing/2014/main" id="{EA57FC80-B4FC-B541-A93B-D47A02ED305C}"/>
            </a:ext>
          </a:extLst>
        </xdr:cNvPr>
        <xdr:cNvPicPr preferRelativeResize="0"/>
      </xdr:nvPicPr>
      <xdr:blipFill>
        <a:blip xmlns:r="http://schemas.openxmlformats.org/officeDocument/2006/relationships" r:embed="rId89" cstate="print"/>
        <a:stretch>
          <a:fillRect/>
        </a:stretch>
      </xdr:blipFill>
      <xdr:spPr>
        <a:xfrm>
          <a:off x="6172200" y="328612500"/>
          <a:ext cx="1828800" cy="1828800"/>
        </a:xfrm>
        <a:prstGeom prst="rect">
          <a:avLst/>
        </a:prstGeom>
        <a:noFill/>
      </xdr:spPr>
    </xdr:pic>
    <xdr:clientData fLocksWithSheet="0"/>
  </xdr:oneCellAnchor>
  <xdr:oneCellAnchor>
    <xdr:from>
      <xdr:col>6</xdr:col>
      <xdr:colOff>0</xdr:colOff>
      <xdr:row>84</xdr:row>
      <xdr:rowOff>0</xdr:rowOff>
    </xdr:from>
    <xdr:ext cx="1828800" cy="1828800"/>
    <xdr:pic>
      <xdr:nvPicPr>
        <xdr:cNvPr id="98" name="image165.png" title="Image">
          <a:extLst>
            <a:ext uri="{FF2B5EF4-FFF2-40B4-BE49-F238E27FC236}">
              <a16:creationId xmlns:a16="http://schemas.microsoft.com/office/drawing/2014/main" id="{4EBBE1AF-6399-964A-81E1-AA6990B72BA0}"/>
            </a:ext>
          </a:extLst>
        </xdr:cNvPr>
        <xdr:cNvPicPr preferRelativeResize="0"/>
      </xdr:nvPicPr>
      <xdr:blipFill>
        <a:blip xmlns:r="http://schemas.openxmlformats.org/officeDocument/2006/relationships" r:embed="rId90" cstate="print"/>
        <a:stretch>
          <a:fillRect/>
        </a:stretch>
      </xdr:blipFill>
      <xdr:spPr>
        <a:xfrm>
          <a:off x="6172200" y="332447900"/>
          <a:ext cx="1828800" cy="1828800"/>
        </a:xfrm>
        <a:prstGeom prst="rect">
          <a:avLst/>
        </a:prstGeom>
        <a:noFill/>
      </xdr:spPr>
    </xdr:pic>
    <xdr:clientData fLocksWithSheet="0"/>
  </xdr:oneCellAnchor>
  <xdr:oneCellAnchor>
    <xdr:from>
      <xdr:col>6</xdr:col>
      <xdr:colOff>0</xdr:colOff>
      <xdr:row>85</xdr:row>
      <xdr:rowOff>0</xdr:rowOff>
    </xdr:from>
    <xdr:ext cx="1828800" cy="1828800"/>
    <xdr:pic>
      <xdr:nvPicPr>
        <xdr:cNvPr id="99" name="image167.png" title="Image">
          <a:extLst>
            <a:ext uri="{FF2B5EF4-FFF2-40B4-BE49-F238E27FC236}">
              <a16:creationId xmlns:a16="http://schemas.microsoft.com/office/drawing/2014/main" id="{DA7AAE4F-C908-014C-B9F3-BB248CA3A15A}"/>
            </a:ext>
          </a:extLst>
        </xdr:cNvPr>
        <xdr:cNvPicPr preferRelativeResize="0"/>
      </xdr:nvPicPr>
      <xdr:blipFill>
        <a:blip xmlns:r="http://schemas.openxmlformats.org/officeDocument/2006/relationships" r:embed="rId91" cstate="print"/>
        <a:stretch>
          <a:fillRect/>
        </a:stretch>
      </xdr:blipFill>
      <xdr:spPr>
        <a:xfrm>
          <a:off x="6172200" y="342011000"/>
          <a:ext cx="1828800" cy="1828800"/>
        </a:xfrm>
        <a:prstGeom prst="rect">
          <a:avLst/>
        </a:prstGeom>
        <a:noFill/>
      </xdr:spPr>
    </xdr:pic>
    <xdr:clientData fLocksWithSheet="0"/>
  </xdr:oneCellAnchor>
  <xdr:oneCellAnchor>
    <xdr:from>
      <xdr:col>6</xdr:col>
      <xdr:colOff>0</xdr:colOff>
      <xdr:row>86</xdr:row>
      <xdr:rowOff>0</xdr:rowOff>
    </xdr:from>
    <xdr:ext cx="1828800" cy="1828800"/>
    <xdr:pic>
      <xdr:nvPicPr>
        <xdr:cNvPr id="100" name="image180.png" title="Image">
          <a:extLst>
            <a:ext uri="{FF2B5EF4-FFF2-40B4-BE49-F238E27FC236}">
              <a16:creationId xmlns:a16="http://schemas.microsoft.com/office/drawing/2014/main" id="{FE78CF5A-EFA6-8E45-B464-C385600CDFED}"/>
            </a:ext>
          </a:extLst>
        </xdr:cNvPr>
        <xdr:cNvPicPr preferRelativeResize="0"/>
      </xdr:nvPicPr>
      <xdr:blipFill>
        <a:blip xmlns:r="http://schemas.openxmlformats.org/officeDocument/2006/relationships" r:embed="rId92" cstate="print"/>
        <a:stretch>
          <a:fillRect/>
        </a:stretch>
      </xdr:blipFill>
      <xdr:spPr>
        <a:xfrm>
          <a:off x="6172200" y="345833700"/>
          <a:ext cx="1828800" cy="1828800"/>
        </a:xfrm>
        <a:prstGeom prst="rect">
          <a:avLst/>
        </a:prstGeom>
        <a:noFill/>
      </xdr:spPr>
    </xdr:pic>
    <xdr:clientData fLocksWithSheet="0"/>
  </xdr:oneCellAnchor>
  <xdr:oneCellAnchor>
    <xdr:from>
      <xdr:col>6</xdr:col>
      <xdr:colOff>0</xdr:colOff>
      <xdr:row>87</xdr:row>
      <xdr:rowOff>0</xdr:rowOff>
    </xdr:from>
    <xdr:ext cx="1828800" cy="1828800"/>
    <xdr:pic>
      <xdr:nvPicPr>
        <xdr:cNvPr id="101" name="image183.png" title="Image">
          <a:extLst>
            <a:ext uri="{FF2B5EF4-FFF2-40B4-BE49-F238E27FC236}">
              <a16:creationId xmlns:a16="http://schemas.microsoft.com/office/drawing/2014/main" id="{FBE459D8-45DA-A540-A331-5FEF8EFA8AC5}"/>
            </a:ext>
          </a:extLst>
        </xdr:cNvPr>
        <xdr:cNvPicPr preferRelativeResize="0"/>
      </xdr:nvPicPr>
      <xdr:blipFill>
        <a:blip xmlns:r="http://schemas.openxmlformats.org/officeDocument/2006/relationships" r:embed="rId93" cstate="print"/>
        <a:stretch>
          <a:fillRect/>
        </a:stretch>
      </xdr:blipFill>
      <xdr:spPr>
        <a:xfrm>
          <a:off x="6172200" y="353491800"/>
          <a:ext cx="1828800" cy="1828800"/>
        </a:xfrm>
        <a:prstGeom prst="rect">
          <a:avLst/>
        </a:prstGeom>
        <a:noFill/>
      </xdr:spPr>
    </xdr:pic>
    <xdr:clientData fLocksWithSheet="0"/>
  </xdr:oneCellAnchor>
  <xdr:oneCellAnchor>
    <xdr:from>
      <xdr:col>6</xdr:col>
      <xdr:colOff>0</xdr:colOff>
      <xdr:row>88</xdr:row>
      <xdr:rowOff>0</xdr:rowOff>
    </xdr:from>
    <xdr:ext cx="1828800" cy="1828800"/>
    <xdr:pic>
      <xdr:nvPicPr>
        <xdr:cNvPr id="102" name="image135.png" title="Image">
          <a:extLst>
            <a:ext uri="{FF2B5EF4-FFF2-40B4-BE49-F238E27FC236}">
              <a16:creationId xmlns:a16="http://schemas.microsoft.com/office/drawing/2014/main" id="{65047FE3-BEA4-7246-9D57-35FACCDC80EA}"/>
            </a:ext>
          </a:extLst>
        </xdr:cNvPr>
        <xdr:cNvPicPr preferRelativeResize="0"/>
      </xdr:nvPicPr>
      <xdr:blipFill>
        <a:blip xmlns:r="http://schemas.openxmlformats.org/officeDocument/2006/relationships" r:embed="rId94" cstate="print"/>
        <a:stretch>
          <a:fillRect/>
        </a:stretch>
      </xdr:blipFill>
      <xdr:spPr>
        <a:xfrm>
          <a:off x="6172200" y="359244900"/>
          <a:ext cx="1828800" cy="1828800"/>
        </a:xfrm>
        <a:prstGeom prst="rect">
          <a:avLst/>
        </a:prstGeom>
        <a:noFill/>
      </xdr:spPr>
    </xdr:pic>
    <xdr:clientData fLocksWithSheet="0"/>
  </xdr:oneCellAnchor>
  <xdr:oneCellAnchor>
    <xdr:from>
      <xdr:col>6</xdr:col>
      <xdr:colOff>0</xdr:colOff>
      <xdr:row>89</xdr:row>
      <xdr:rowOff>0</xdr:rowOff>
    </xdr:from>
    <xdr:ext cx="1828800" cy="1828800"/>
    <xdr:pic>
      <xdr:nvPicPr>
        <xdr:cNvPr id="103" name="image133.png" title="Image">
          <a:extLst>
            <a:ext uri="{FF2B5EF4-FFF2-40B4-BE49-F238E27FC236}">
              <a16:creationId xmlns:a16="http://schemas.microsoft.com/office/drawing/2014/main" id="{5E598E3B-539A-764F-8A6D-6E7189B6BDFC}"/>
            </a:ext>
          </a:extLst>
        </xdr:cNvPr>
        <xdr:cNvPicPr preferRelativeResize="0"/>
      </xdr:nvPicPr>
      <xdr:blipFill>
        <a:blip xmlns:r="http://schemas.openxmlformats.org/officeDocument/2006/relationships" r:embed="rId95" cstate="print"/>
        <a:stretch>
          <a:fillRect/>
        </a:stretch>
      </xdr:blipFill>
      <xdr:spPr>
        <a:xfrm>
          <a:off x="6172200" y="366915700"/>
          <a:ext cx="1828800" cy="1828800"/>
        </a:xfrm>
        <a:prstGeom prst="rect">
          <a:avLst/>
        </a:prstGeom>
        <a:noFill/>
      </xdr:spPr>
    </xdr:pic>
    <xdr:clientData fLocksWithSheet="0"/>
  </xdr:oneCellAnchor>
  <xdr:oneCellAnchor>
    <xdr:from>
      <xdr:col>6</xdr:col>
      <xdr:colOff>114300</xdr:colOff>
      <xdr:row>90</xdr:row>
      <xdr:rowOff>95250</xdr:rowOff>
    </xdr:from>
    <xdr:ext cx="1828800" cy="1828800"/>
    <xdr:pic>
      <xdr:nvPicPr>
        <xdr:cNvPr id="104" name="image188.png" title="Image">
          <a:extLst>
            <a:ext uri="{FF2B5EF4-FFF2-40B4-BE49-F238E27FC236}">
              <a16:creationId xmlns:a16="http://schemas.microsoft.com/office/drawing/2014/main" id="{0C6B74D2-B10A-7942-BF88-E24116106AC3}"/>
            </a:ext>
          </a:extLst>
        </xdr:cNvPr>
        <xdr:cNvPicPr preferRelativeResize="0"/>
      </xdr:nvPicPr>
      <xdr:blipFill>
        <a:blip xmlns:r="http://schemas.openxmlformats.org/officeDocument/2006/relationships" r:embed="rId96" cstate="print"/>
        <a:stretch>
          <a:fillRect/>
        </a:stretch>
      </xdr:blipFill>
      <xdr:spPr>
        <a:xfrm>
          <a:off x="6286500" y="380422150"/>
          <a:ext cx="1828800" cy="1828800"/>
        </a:xfrm>
        <a:prstGeom prst="rect">
          <a:avLst/>
        </a:prstGeom>
        <a:noFill/>
      </xdr:spPr>
    </xdr:pic>
    <xdr:clientData fLocksWithSheet="0"/>
  </xdr:oneCellAnchor>
  <xdr:oneCellAnchor>
    <xdr:from>
      <xdr:col>6</xdr:col>
      <xdr:colOff>0</xdr:colOff>
      <xdr:row>91</xdr:row>
      <xdr:rowOff>0</xdr:rowOff>
    </xdr:from>
    <xdr:ext cx="1828800" cy="1828800"/>
    <xdr:pic>
      <xdr:nvPicPr>
        <xdr:cNvPr id="105" name="image191.png" title="Image">
          <a:extLst>
            <a:ext uri="{FF2B5EF4-FFF2-40B4-BE49-F238E27FC236}">
              <a16:creationId xmlns:a16="http://schemas.microsoft.com/office/drawing/2014/main" id="{D8D06CC4-C8E0-1C41-98BD-CB87F86304BF}"/>
            </a:ext>
          </a:extLst>
        </xdr:cNvPr>
        <xdr:cNvPicPr preferRelativeResize="0"/>
      </xdr:nvPicPr>
      <xdr:blipFill>
        <a:blip xmlns:r="http://schemas.openxmlformats.org/officeDocument/2006/relationships" r:embed="rId97" cstate="print"/>
        <a:stretch>
          <a:fillRect/>
        </a:stretch>
      </xdr:blipFill>
      <xdr:spPr>
        <a:xfrm>
          <a:off x="6172200" y="384162300"/>
          <a:ext cx="1828800" cy="1828800"/>
        </a:xfrm>
        <a:prstGeom prst="rect">
          <a:avLst/>
        </a:prstGeom>
        <a:noFill/>
      </xdr:spPr>
    </xdr:pic>
    <xdr:clientData fLocksWithSheet="0"/>
  </xdr:oneCellAnchor>
  <xdr:oneCellAnchor>
    <xdr:from>
      <xdr:col>6</xdr:col>
      <xdr:colOff>0</xdr:colOff>
      <xdr:row>92</xdr:row>
      <xdr:rowOff>0</xdr:rowOff>
    </xdr:from>
    <xdr:ext cx="1828800" cy="1828800"/>
    <xdr:pic>
      <xdr:nvPicPr>
        <xdr:cNvPr id="106" name="image189.png" title="Image">
          <a:extLst>
            <a:ext uri="{FF2B5EF4-FFF2-40B4-BE49-F238E27FC236}">
              <a16:creationId xmlns:a16="http://schemas.microsoft.com/office/drawing/2014/main" id="{41DBFD60-7A01-F040-89E3-3C831BD24D0F}"/>
            </a:ext>
          </a:extLst>
        </xdr:cNvPr>
        <xdr:cNvPicPr preferRelativeResize="0"/>
      </xdr:nvPicPr>
      <xdr:blipFill>
        <a:blip xmlns:r="http://schemas.openxmlformats.org/officeDocument/2006/relationships" r:embed="rId98" cstate="print"/>
        <a:stretch>
          <a:fillRect/>
        </a:stretch>
      </xdr:blipFill>
      <xdr:spPr>
        <a:xfrm>
          <a:off x="6172200" y="386080000"/>
          <a:ext cx="1828800" cy="1828800"/>
        </a:xfrm>
        <a:prstGeom prst="rect">
          <a:avLst/>
        </a:prstGeom>
        <a:noFill/>
      </xdr:spPr>
    </xdr:pic>
    <xdr:clientData fLocksWithSheet="0"/>
  </xdr:oneCellAnchor>
  <xdr:oneCellAnchor>
    <xdr:from>
      <xdr:col>5</xdr:col>
      <xdr:colOff>971550</xdr:colOff>
      <xdr:row>93</xdr:row>
      <xdr:rowOff>47625</xdr:rowOff>
    </xdr:from>
    <xdr:ext cx="1828800" cy="1828800"/>
    <xdr:pic>
      <xdr:nvPicPr>
        <xdr:cNvPr id="107" name="image146.png" title="Image">
          <a:extLst>
            <a:ext uri="{FF2B5EF4-FFF2-40B4-BE49-F238E27FC236}">
              <a16:creationId xmlns:a16="http://schemas.microsoft.com/office/drawing/2014/main" id="{8D7C5088-A727-6E49-8483-8659F248F407}"/>
            </a:ext>
          </a:extLst>
        </xdr:cNvPr>
        <xdr:cNvPicPr preferRelativeResize="0"/>
      </xdr:nvPicPr>
      <xdr:blipFill>
        <a:blip xmlns:r="http://schemas.openxmlformats.org/officeDocument/2006/relationships" r:embed="rId99" cstate="print"/>
        <a:stretch>
          <a:fillRect/>
        </a:stretch>
      </xdr:blipFill>
      <xdr:spPr>
        <a:xfrm>
          <a:off x="5988050" y="389963025"/>
          <a:ext cx="1828800" cy="1828800"/>
        </a:xfrm>
        <a:prstGeom prst="rect">
          <a:avLst/>
        </a:prstGeom>
        <a:noFill/>
      </xdr:spPr>
    </xdr:pic>
    <xdr:clientData fLocksWithSheet="0"/>
  </xdr:oneCellAnchor>
  <xdr:oneCellAnchor>
    <xdr:from>
      <xdr:col>6</xdr:col>
      <xdr:colOff>0</xdr:colOff>
      <xdr:row>94</xdr:row>
      <xdr:rowOff>0</xdr:rowOff>
    </xdr:from>
    <xdr:ext cx="1828800" cy="1828800"/>
    <xdr:pic>
      <xdr:nvPicPr>
        <xdr:cNvPr id="108" name="image192.png" title="Image">
          <a:extLst>
            <a:ext uri="{FF2B5EF4-FFF2-40B4-BE49-F238E27FC236}">
              <a16:creationId xmlns:a16="http://schemas.microsoft.com/office/drawing/2014/main" id="{8F420A9A-582B-2D44-845E-E8594B0883F4}"/>
            </a:ext>
          </a:extLst>
        </xdr:cNvPr>
        <xdr:cNvPicPr preferRelativeResize="0"/>
      </xdr:nvPicPr>
      <xdr:blipFill>
        <a:blip xmlns:r="http://schemas.openxmlformats.org/officeDocument/2006/relationships" r:embed="rId100" cstate="print"/>
        <a:stretch>
          <a:fillRect/>
        </a:stretch>
      </xdr:blipFill>
      <xdr:spPr>
        <a:xfrm>
          <a:off x="6172200" y="393750800"/>
          <a:ext cx="1828800" cy="1828800"/>
        </a:xfrm>
        <a:prstGeom prst="rect">
          <a:avLst/>
        </a:prstGeom>
        <a:noFill/>
      </xdr:spPr>
    </xdr:pic>
    <xdr:clientData fLocksWithSheet="0"/>
  </xdr:oneCellAnchor>
  <xdr:oneCellAnchor>
    <xdr:from>
      <xdr:col>5</xdr:col>
      <xdr:colOff>942975</xdr:colOff>
      <xdr:row>94</xdr:row>
      <xdr:rowOff>1905000</xdr:rowOff>
    </xdr:from>
    <xdr:ext cx="1828800" cy="1828800"/>
    <xdr:pic>
      <xdr:nvPicPr>
        <xdr:cNvPr id="109" name="image177.png" title="Image">
          <a:extLst>
            <a:ext uri="{FF2B5EF4-FFF2-40B4-BE49-F238E27FC236}">
              <a16:creationId xmlns:a16="http://schemas.microsoft.com/office/drawing/2014/main" id="{5D22C3BE-525A-EA4C-8CA5-3C1E5D5CF409}"/>
            </a:ext>
          </a:extLst>
        </xdr:cNvPr>
        <xdr:cNvPicPr preferRelativeResize="0"/>
      </xdr:nvPicPr>
      <xdr:blipFill>
        <a:blip xmlns:r="http://schemas.openxmlformats.org/officeDocument/2006/relationships" r:embed="rId101" cstate="print"/>
        <a:stretch>
          <a:fillRect/>
        </a:stretch>
      </xdr:blipFill>
      <xdr:spPr>
        <a:xfrm>
          <a:off x="5959475" y="399491200"/>
          <a:ext cx="1828800" cy="1828800"/>
        </a:xfrm>
        <a:prstGeom prst="rect">
          <a:avLst/>
        </a:prstGeom>
        <a:noFill/>
      </xdr:spPr>
    </xdr:pic>
    <xdr:clientData fLocksWithSheet="0"/>
  </xdr:oneCellAnchor>
  <xdr:oneCellAnchor>
    <xdr:from>
      <xdr:col>6</xdr:col>
      <xdr:colOff>0</xdr:colOff>
      <xdr:row>96</xdr:row>
      <xdr:rowOff>0</xdr:rowOff>
    </xdr:from>
    <xdr:ext cx="1828800" cy="1828800"/>
    <xdr:pic>
      <xdr:nvPicPr>
        <xdr:cNvPr id="110" name="image200.png" title="Image">
          <a:extLst>
            <a:ext uri="{FF2B5EF4-FFF2-40B4-BE49-F238E27FC236}">
              <a16:creationId xmlns:a16="http://schemas.microsoft.com/office/drawing/2014/main" id="{7F58AF92-90A5-B14A-8380-5A2DAEFFEA60}"/>
            </a:ext>
          </a:extLst>
        </xdr:cNvPr>
        <xdr:cNvPicPr preferRelativeResize="0"/>
      </xdr:nvPicPr>
      <xdr:blipFill>
        <a:blip xmlns:r="http://schemas.openxmlformats.org/officeDocument/2006/relationships" r:embed="rId102" cstate="print"/>
        <a:stretch>
          <a:fillRect/>
        </a:stretch>
      </xdr:blipFill>
      <xdr:spPr>
        <a:xfrm>
          <a:off x="6172200" y="403339300"/>
          <a:ext cx="1828800" cy="1828800"/>
        </a:xfrm>
        <a:prstGeom prst="rect">
          <a:avLst/>
        </a:prstGeom>
        <a:noFill/>
      </xdr:spPr>
    </xdr:pic>
    <xdr:clientData fLocksWithSheet="0"/>
  </xdr:oneCellAnchor>
  <xdr:oneCellAnchor>
    <xdr:from>
      <xdr:col>6</xdr:col>
      <xdr:colOff>19050</xdr:colOff>
      <xdr:row>97</xdr:row>
      <xdr:rowOff>85725</xdr:rowOff>
    </xdr:from>
    <xdr:ext cx="1828800" cy="1828800"/>
    <xdr:pic>
      <xdr:nvPicPr>
        <xdr:cNvPr id="111" name="image317.png" title="Image">
          <a:extLst>
            <a:ext uri="{FF2B5EF4-FFF2-40B4-BE49-F238E27FC236}">
              <a16:creationId xmlns:a16="http://schemas.microsoft.com/office/drawing/2014/main" id="{47C941B4-AD87-704B-90A1-C9E7334364EA}"/>
            </a:ext>
          </a:extLst>
        </xdr:cNvPr>
        <xdr:cNvPicPr preferRelativeResize="0"/>
      </xdr:nvPicPr>
      <xdr:blipFill>
        <a:blip xmlns:r="http://schemas.openxmlformats.org/officeDocument/2006/relationships" r:embed="rId103" cstate="print"/>
        <a:stretch>
          <a:fillRect/>
        </a:stretch>
      </xdr:blipFill>
      <xdr:spPr>
        <a:xfrm>
          <a:off x="6191250" y="405342725"/>
          <a:ext cx="1828800" cy="1828800"/>
        </a:xfrm>
        <a:prstGeom prst="rect">
          <a:avLst/>
        </a:prstGeom>
        <a:noFill/>
      </xdr:spPr>
    </xdr:pic>
    <xdr:clientData fLocksWithSheet="0"/>
  </xdr:oneCellAnchor>
  <xdr:oneCellAnchor>
    <xdr:from>
      <xdr:col>6</xdr:col>
      <xdr:colOff>0</xdr:colOff>
      <xdr:row>98</xdr:row>
      <xdr:rowOff>0</xdr:rowOff>
    </xdr:from>
    <xdr:ext cx="1828800" cy="1828800"/>
    <xdr:pic>
      <xdr:nvPicPr>
        <xdr:cNvPr id="112" name="image296.png" title="Image">
          <a:extLst>
            <a:ext uri="{FF2B5EF4-FFF2-40B4-BE49-F238E27FC236}">
              <a16:creationId xmlns:a16="http://schemas.microsoft.com/office/drawing/2014/main" id="{3A5D9184-CC13-884F-A472-81FFD8525869}"/>
            </a:ext>
          </a:extLst>
        </xdr:cNvPr>
        <xdr:cNvPicPr preferRelativeResize="0"/>
      </xdr:nvPicPr>
      <xdr:blipFill>
        <a:blip xmlns:r="http://schemas.openxmlformats.org/officeDocument/2006/relationships" r:embed="rId104" cstate="print"/>
        <a:stretch>
          <a:fillRect/>
        </a:stretch>
      </xdr:blipFill>
      <xdr:spPr>
        <a:xfrm>
          <a:off x="6172200" y="432092100"/>
          <a:ext cx="1828800" cy="1828800"/>
        </a:xfrm>
        <a:prstGeom prst="rect">
          <a:avLst/>
        </a:prstGeom>
        <a:noFill/>
      </xdr:spPr>
    </xdr:pic>
    <xdr:clientData fLocksWithSheet="0"/>
  </xdr:oneCellAnchor>
  <xdr:oneCellAnchor>
    <xdr:from>
      <xdr:col>6</xdr:col>
      <xdr:colOff>0</xdr:colOff>
      <xdr:row>99</xdr:row>
      <xdr:rowOff>0</xdr:rowOff>
    </xdr:from>
    <xdr:ext cx="1828800" cy="1828800"/>
    <xdr:pic>
      <xdr:nvPicPr>
        <xdr:cNvPr id="113" name="image227.png" title="Image">
          <a:extLst>
            <a:ext uri="{FF2B5EF4-FFF2-40B4-BE49-F238E27FC236}">
              <a16:creationId xmlns:a16="http://schemas.microsoft.com/office/drawing/2014/main" id="{1187B862-377B-994F-AB02-D36A4846341E}"/>
            </a:ext>
          </a:extLst>
        </xdr:cNvPr>
        <xdr:cNvPicPr preferRelativeResize="0"/>
      </xdr:nvPicPr>
      <xdr:blipFill>
        <a:blip xmlns:r="http://schemas.openxmlformats.org/officeDocument/2006/relationships" r:embed="rId105" cstate="print"/>
        <a:stretch>
          <a:fillRect/>
        </a:stretch>
      </xdr:blipFill>
      <xdr:spPr>
        <a:xfrm>
          <a:off x="6172200" y="439762900"/>
          <a:ext cx="1828800" cy="1828800"/>
        </a:xfrm>
        <a:prstGeom prst="rect">
          <a:avLst/>
        </a:prstGeom>
        <a:noFill/>
      </xdr:spPr>
    </xdr:pic>
    <xdr:clientData fLocksWithSheet="0"/>
  </xdr:oneCellAnchor>
</xdr:wsDr>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4472C4"/>
      </a:accent1>
      <a:accent2>
        <a:srgbClr val="ED7D31"/>
      </a:accent2>
      <a:accent3>
        <a:srgbClr val="A5A5A5"/>
      </a:accent3>
      <a:accent4>
        <a:srgbClr val="FFC000"/>
      </a:accent4>
      <a:accent5>
        <a:srgbClr val="5B9BD5"/>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font script="Armn" typeface="Arial"/>
        <a:font script="Bugi" typeface="Leelawadee UI"/>
        <a:font script="Bopo" typeface="Microsoft JhengHei"/>
        <a:font script="Java" typeface="Javanese Text"/>
        <a:font script="Lisu" typeface="Segoe UI"/>
        <a:font script="Mymr" typeface="Myanmar Text"/>
        <a:font script="Nkoo" typeface="Ebrima"/>
        <a:font script="Olck" typeface="Nirmala UI"/>
        <a:font script="Osma" typeface="Ebrima"/>
        <a:font script="Phag" typeface="Phagspa"/>
        <a:font script="Syrn" typeface="Estrangelo Edessa"/>
        <a:font script="Syrj" typeface="Estrangelo Edessa"/>
        <a:font script="Syre" typeface="Estrangelo Edessa"/>
        <a:font script="Sora" typeface="Nirmala UI"/>
        <a:font script="Tale" typeface="Microsoft Tai Le"/>
        <a:font script="Talu" typeface="Microsoft New Tai Lue"/>
        <a:font script="Tfng" typeface="Ebrima"/>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worksheets/_rels/sheet1.xml.rels><?xml version="1.0" encoding="UTF-8" standalone="yes"?>
<Relationships xmlns="http://schemas.openxmlformats.org/package/2006/relationships"><Relationship Id="rId26" Type="http://schemas.openxmlformats.org/officeDocument/2006/relationships/hyperlink" Target="https://docs.google.com/spreadsheets/d/151fu1EIUpxD-M4_bcu6nKYfa-jy3Col96azOqiAiECY/edit" TargetMode="External"/><Relationship Id="rId21" Type="http://schemas.openxmlformats.org/officeDocument/2006/relationships/hyperlink" Target="https://docs.google.com/spreadsheets/d/1O5e0qVE1SSJibCtTnhy_Xc3pCv56UXobn1qQT7rGG1c/edit" TargetMode="External"/><Relationship Id="rId42" Type="http://schemas.openxmlformats.org/officeDocument/2006/relationships/hyperlink" Target="https://docs.google.com/spreadsheets/d/1mS_ASpGKDgMnUjKo5WeT0Myf4tkFJ8M2rzXlzqdhkcs/edit?usp=sharing" TargetMode="External"/><Relationship Id="rId47" Type="http://schemas.openxmlformats.org/officeDocument/2006/relationships/hyperlink" Target="https://docs.google.com/spreadsheets/d/1QVN0KtEw5wySJ_bzxUZlzBBecGvmzeNE1wJ5WsIS8T0/edit?usp=sharing" TargetMode="External"/><Relationship Id="rId63" Type="http://schemas.openxmlformats.org/officeDocument/2006/relationships/hyperlink" Target="https://docs.google.com/spreadsheets/d/1HmjvJQwztWH73E8zFXtbtBV6RD9mXMwvNLoMHxWvzO0/edit?usp=sharing" TargetMode="External"/><Relationship Id="rId68" Type="http://schemas.openxmlformats.org/officeDocument/2006/relationships/hyperlink" Target="https://docs.google.com/spreadsheets/d/1ge8oUg_LG3JPrI3Ni9qtfYNOqYzo2Nk4lvxM9AFTKKE/edit?usp=sharing" TargetMode="External"/><Relationship Id="rId84" Type="http://schemas.openxmlformats.org/officeDocument/2006/relationships/hyperlink" Target="https://docs.google.com/spreadsheets/d/1939VdIYpU7niUh1ZHBBsFdYnQ98_g3W3/edit" TargetMode="External"/><Relationship Id="rId16" Type="http://schemas.openxmlformats.org/officeDocument/2006/relationships/hyperlink" Target="https://docs.google.com/spreadsheets/d/1DgGPgpLRyl57cMjSroOj36EltRvxYSOERSiRGVGfhbU/edit?usp=sharing" TargetMode="External"/><Relationship Id="rId11" Type="http://schemas.openxmlformats.org/officeDocument/2006/relationships/hyperlink" Target="https://docs.google.com/spreadsheets/d/1Laf5WOVTrSQW07Q0sBGPhVUbje_23S-GmA_zNtAT_ls/edit" TargetMode="External"/><Relationship Id="rId32" Type="http://schemas.openxmlformats.org/officeDocument/2006/relationships/hyperlink" Target="https://docs.google.com/spreadsheets/d/1EUI6kRsZnH9d9V-0q_fJx1SB5Ja6DNF1s3h3XmhAtfE/edit" TargetMode="External"/><Relationship Id="rId37" Type="http://schemas.openxmlformats.org/officeDocument/2006/relationships/hyperlink" Target="https://docs.google.com/spreadsheets/d/1zEwtZPM7po0hSPmLSOCMW9enEaP1dPOrrTOx20Zl91E/edit?usp=sharing" TargetMode="External"/><Relationship Id="rId53" Type="http://schemas.openxmlformats.org/officeDocument/2006/relationships/hyperlink" Target="https://docs.google.com/spreadsheets/d/1xbik373ChGnoIBBFrx747C2CygIchEj3MtMWEBzHitg/edit?usp=sharing" TargetMode="External"/><Relationship Id="rId58" Type="http://schemas.openxmlformats.org/officeDocument/2006/relationships/hyperlink" Target="https://docs.google.com/spreadsheets/d/1ZPVnZSJGNd1Za9G_t_0gpWKMnti6E3C5g9qRE7nOmgw/edit?usp=sharing" TargetMode="External"/><Relationship Id="rId74" Type="http://schemas.openxmlformats.org/officeDocument/2006/relationships/hyperlink" Target="https://docs.google.com/spreadsheets/d/1BFAvOeFD-y4WFziC0TbYq0_s9o5es0KEWdArhCNXofA/edit?usp=sharing" TargetMode="External"/><Relationship Id="rId79" Type="http://schemas.openxmlformats.org/officeDocument/2006/relationships/hyperlink" Target="https://docs.google.com/spreadsheets/d/1Gyd69y6n3azbCfGTJJbyj2D-RoZhv8NBgHKvfKNRuZI/edit?usp=sharing" TargetMode="External"/><Relationship Id="rId5" Type="http://schemas.openxmlformats.org/officeDocument/2006/relationships/hyperlink" Target="https://docs.google.com/spreadsheets/d/1E_CvUltWCFtt-MITo9GOky39RjcK-YpsJOYMzxN5iDs/edit" TargetMode="External"/><Relationship Id="rId19" Type="http://schemas.openxmlformats.org/officeDocument/2006/relationships/hyperlink" Target="https://docs.google.com/spreadsheets/d/1wkG5BmkGqN-qHys0kySJVgTYydGpMVmNB-QcK18nbvg/edit?usp=sharing" TargetMode="External"/><Relationship Id="rId14" Type="http://schemas.openxmlformats.org/officeDocument/2006/relationships/hyperlink" Target="https://docs.google.com/spreadsheets/d/1oQh3azY0t_46ixhcMP00DcLnDy5-z7K4HST3c8HHFrU/edit?usp=drivesdk" TargetMode="External"/><Relationship Id="rId22" Type="http://schemas.openxmlformats.org/officeDocument/2006/relationships/hyperlink" Target="https://docs.google.com/spreadsheets/d/1f7S-2Ly8o0UcclAXaGesliGBcOVRd--k1NMVmwDuOU4/edit" TargetMode="External"/><Relationship Id="rId27" Type="http://schemas.openxmlformats.org/officeDocument/2006/relationships/hyperlink" Target="https://docs.google.com/spreadsheets/d/1MNa5h4lLABUfqdVxilOo36UsAp30EZS-dB74H_RuDWw/edit" TargetMode="External"/><Relationship Id="rId30" Type="http://schemas.openxmlformats.org/officeDocument/2006/relationships/hyperlink" Target="https://docs.google.com/spreadsheets/d/1u5Kx7DQqd4NsEPoHTJrMcn7QB5amMzSa9M4zipQ89aU/edit" TargetMode="External"/><Relationship Id="rId35" Type="http://schemas.openxmlformats.org/officeDocument/2006/relationships/hyperlink" Target="https://docs.google.com/spreadsheets/d/1tLnk8nDvCvQ9uAdCD2jkx1yA1Ed1hnjD5xwGosL1bqs/edit" TargetMode="External"/><Relationship Id="rId43" Type="http://schemas.openxmlformats.org/officeDocument/2006/relationships/hyperlink" Target="https://docs.google.com/spreadsheets/d/1ypSHZAF3693xAjmdrwDR0C4nZ6lVgwp-PCno6hhMcuM/edit?usp=sharing" TargetMode="External"/><Relationship Id="rId48" Type="http://schemas.openxmlformats.org/officeDocument/2006/relationships/hyperlink" Target="https://docs.google.com/spreadsheets/d/1sjhYc6b373ySy5ESGCKCnPX75b0SMXRdVe0bXLF-_4I/edit?usp=sharing" TargetMode="External"/><Relationship Id="rId56" Type="http://schemas.openxmlformats.org/officeDocument/2006/relationships/hyperlink" Target="https://docs.google.com/spreadsheets/d/1CT4CuvPwzFGUBkYEYN9mC5h-C3SVhawxouOy9aDUIyA/edit" TargetMode="External"/><Relationship Id="rId64" Type="http://schemas.openxmlformats.org/officeDocument/2006/relationships/hyperlink" Target="https://docs.google.com/spreadsheets/d/1aTcyRgmgzgj71-RsmYrEfin22siIWpc2ynypmxHCONA/edit?usp=sharing" TargetMode="External"/><Relationship Id="rId69" Type="http://schemas.openxmlformats.org/officeDocument/2006/relationships/hyperlink" Target="https://docs.google.com/spreadsheets/d/1btw_oYTOd5au8fa8pB9s2UCzsD1laMDV2gNs5JHKb1Y/edit?usp=sharing" TargetMode="External"/><Relationship Id="rId77" Type="http://schemas.openxmlformats.org/officeDocument/2006/relationships/hyperlink" Target="https://docs.google.com/spreadsheets/d/1dxhhPhDAVPX13XeI-tuetpHpNNLAo6O14xB6Bm17yqk/edit?usp=sharing" TargetMode="External"/><Relationship Id="rId8" Type="http://schemas.openxmlformats.org/officeDocument/2006/relationships/hyperlink" Target="https://docs.google.com/spreadsheets/d/14JkktNHmqYUPmGu9xiQRIkQTFKCX3ctU/edit" TargetMode="External"/><Relationship Id="rId51" Type="http://schemas.openxmlformats.org/officeDocument/2006/relationships/hyperlink" Target="https://docs.google.com/spreadsheets/d/1VpGhlPsyuMB6sQJ5KLq9pLAUlqY1g92ysVrKaqVtRPg/edit?usp=sharing" TargetMode="External"/><Relationship Id="rId72" Type="http://schemas.openxmlformats.org/officeDocument/2006/relationships/hyperlink" Target="https://docs.google.com/spreadsheets/d/1x0vBkEdEY5yRJnB43t38GxfA-0rbtYbxa8y1-2Oggq4/edit?usp=sharing" TargetMode="External"/><Relationship Id="rId80" Type="http://schemas.openxmlformats.org/officeDocument/2006/relationships/hyperlink" Target="https://docs.google.com/spreadsheets/d/1g3d7CrwQTxe2Yb-RO3wuTMNYBocVrzlFUZPIqntnUOM/edit?usp=sharing" TargetMode="External"/><Relationship Id="rId85" Type="http://schemas.openxmlformats.org/officeDocument/2006/relationships/drawing" Target="../drawings/drawing1.xml"/><Relationship Id="rId3" Type="http://schemas.openxmlformats.org/officeDocument/2006/relationships/hyperlink" Target="https://docs.google.com/spreadsheets/d/1DknQJRe1c2vyWP5ZJEnGDA7hhHUotv3lK8bG9QVVRnw/edit" TargetMode="External"/><Relationship Id="rId12" Type="http://schemas.openxmlformats.org/officeDocument/2006/relationships/hyperlink" Target="https://docs.google.com/spreadsheets/d/1XfPJI-_-y51y0u0ReckhXVlixo2414-BcOBs6k3umNc/edit" TargetMode="External"/><Relationship Id="rId17" Type="http://schemas.openxmlformats.org/officeDocument/2006/relationships/hyperlink" Target="https://docs.google.com/spreadsheets/d/1BluZsXybJaw9ayr7kcIOudCk2JUhFiSB4A8rP2zzlQs/edit" TargetMode="External"/><Relationship Id="rId25" Type="http://schemas.openxmlformats.org/officeDocument/2006/relationships/hyperlink" Target="https://docs.google.com/spreadsheets/d/1bg-WTv3Ul9PYAm6eMkwtfT0KBkBytUfIkBRSLhtGxaE/edit" TargetMode="External"/><Relationship Id="rId33" Type="http://schemas.openxmlformats.org/officeDocument/2006/relationships/hyperlink" Target="https://docs.google.com/spreadsheets/d/19xrIfJbB44Z-P6W3mSNssxXbmtWWXqlYu7NekkfSMQ8/edit" TargetMode="External"/><Relationship Id="rId38" Type="http://schemas.openxmlformats.org/officeDocument/2006/relationships/hyperlink" Target="https://docs.google.com/spreadsheets/d/19-DrqagXF9WUdQ51fOysHX3lXIqIM2b_LZ46ZbPt1rY/edit?usp=sharing" TargetMode="External"/><Relationship Id="rId46" Type="http://schemas.openxmlformats.org/officeDocument/2006/relationships/hyperlink" Target="https://docs.google.com/spreadsheets/d/1lRyfyU9cZU3GL7yHl8WsOIoErc8yeYccQPPDsTq3kvw/edit?usp=sharing" TargetMode="External"/><Relationship Id="rId59" Type="http://schemas.openxmlformats.org/officeDocument/2006/relationships/hyperlink" Target="https://docs.google.com/spreadsheets/d/1ph0bIH2iU1BUzZPQOjaikY-Idom8bnd4FRdwaphFFKY/edit?usp=sharing" TargetMode="External"/><Relationship Id="rId67" Type="http://schemas.openxmlformats.org/officeDocument/2006/relationships/hyperlink" Target="https://docs.google.com/spreadsheets/d/1bHHwQSUQtNnFKI2N38FdLEXUPQ1ef9w5z-tsihGR10k/edit?usp=sharing" TargetMode="External"/><Relationship Id="rId20" Type="http://schemas.openxmlformats.org/officeDocument/2006/relationships/hyperlink" Target="https://docs.google.com/spreadsheets/d/1hcW5sjhgId7vGBOtO0mbO8XMhhT_kMp9sTgs5brP46g/edit" TargetMode="External"/><Relationship Id="rId41" Type="http://schemas.openxmlformats.org/officeDocument/2006/relationships/hyperlink" Target="https://docs.google.com/spreadsheets/d/1fNm600NkqvHoytKoCH3ITHK3zSKcuE3oPeQ5pWZR7cs/edit" TargetMode="External"/><Relationship Id="rId54" Type="http://schemas.openxmlformats.org/officeDocument/2006/relationships/hyperlink" Target="https://docs.google.com/spreadsheets/d/1XowxMZTxyjSrL448QrY13g2r60r97DmTTnrSnmnQ_DI/edit?usp=sharing" TargetMode="External"/><Relationship Id="rId62" Type="http://schemas.openxmlformats.org/officeDocument/2006/relationships/hyperlink" Target="https://docs.google.com/spreadsheets/d/1ZPVnZSJGNd1Za9G_t_0gpWKMnti6E3C5g9qRE7nOmgw/edit?usp=sharing" TargetMode="External"/><Relationship Id="rId70" Type="http://schemas.openxmlformats.org/officeDocument/2006/relationships/hyperlink" Target="https://docs.google.com/spreadsheets/d/1as3q0O2ZvYPETBz89zyO2gu2msIUmtLbRRnhkUdFWyw/edit?usp=sharing" TargetMode="External"/><Relationship Id="rId75" Type="http://schemas.openxmlformats.org/officeDocument/2006/relationships/hyperlink" Target="https://docs.google.com/spreadsheets/d/1qAXUTiKGU0qfDD_Ph6mtv3w43x2zcoVwaKEi2T0XXxs/edit?usp=sharing" TargetMode="External"/><Relationship Id="rId83" Type="http://schemas.openxmlformats.org/officeDocument/2006/relationships/hyperlink" Target="https://docs.google.com/spreadsheets/d/1xm05HsjvHycNapVvyW4OvJg8yVMKOtimwx3F9I7vKV0/edit?usp=sharing" TargetMode="External"/><Relationship Id="rId1" Type="http://schemas.openxmlformats.org/officeDocument/2006/relationships/hyperlink" Target="https://docs.google.com/document/d/1yY8xQEuQ7lL3pm9aLmH-fwZOyEjatRjb_hI6JRrQIJw/edit" TargetMode="External"/><Relationship Id="rId6" Type="http://schemas.openxmlformats.org/officeDocument/2006/relationships/hyperlink" Target="https://docs.google.com/document/d/1ITIyNYZ13196Klmn0hN5-uhrbLxht0qEZzYDNJA1EnM/edit?usp=sharing" TargetMode="External"/><Relationship Id="rId15" Type="http://schemas.openxmlformats.org/officeDocument/2006/relationships/hyperlink" Target="https://docs.google.com/spreadsheets/d/1AOGpMSt7oq3SDmeNN4iITArl18F3nK7Koyz8RIPapyY/edit?usp=drivesdk" TargetMode="External"/><Relationship Id="rId23" Type="http://schemas.openxmlformats.org/officeDocument/2006/relationships/hyperlink" Target="https://docs.google.com/spreadsheets/d/1p4MM-SpkXtG-bU0ng_kopCaGaMYgJ9QH-IUdhPTa9zs/edit?usp=drivesdk" TargetMode="External"/><Relationship Id="rId28" Type="http://schemas.openxmlformats.org/officeDocument/2006/relationships/hyperlink" Target="https://docs.google.com/spreadsheets/d/1OFVzMBlVvGimi9-R33KZf9kbTGgoe7CPCN9mM1OB_9M/edit?usp=sharing" TargetMode="External"/><Relationship Id="rId36" Type="http://schemas.openxmlformats.org/officeDocument/2006/relationships/hyperlink" Target="https://docs.google.com/spreadsheets/d/1-9TO1rEhHbjOX1aJtvC0t-aJFQKLTwGcB4d9MC_yrxo/edit" TargetMode="External"/><Relationship Id="rId49" Type="http://schemas.openxmlformats.org/officeDocument/2006/relationships/hyperlink" Target="https://docs.google.com/spreadsheets/d/1o_GscgVm6O_FB6o2Fjon4XopT7I-PUlZ-7XPrbBAQfo/edit?usp=sharing" TargetMode="External"/><Relationship Id="rId57" Type="http://schemas.openxmlformats.org/officeDocument/2006/relationships/hyperlink" Target="https://docs.google.com/document/d/1sQIJCLJpnmS9W-MUP_VfgYy7GjfSfDHXr58IOBqqQtc/edit" TargetMode="External"/><Relationship Id="rId10" Type="http://schemas.openxmlformats.org/officeDocument/2006/relationships/hyperlink" Target="https://docs.google.com/spreadsheets/d/1e5k9FJAOBvYNpY0NPOP-eI8fIq3jFVfiPZG6b6S7dvg/edit?usp=sharing" TargetMode="External"/><Relationship Id="rId31" Type="http://schemas.openxmlformats.org/officeDocument/2006/relationships/hyperlink" Target="https://docs.google.com/spreadsheets/d/1BfC7cn73iOjfx3kmuQUkdR15DKEdhlaofDFHhK1Nqh4/edit" TargetMode="External"/><Relationship Id="rId44" Type="http://schemas.openxmlformats.org/officeDocument/2006/relationships/hyperlink" Target="https://docs.google.com/spreadsheets/d/1L8TbjLsuk3Ivg8EMGJUp5ftwUuG2TnJbf2RuqCbl-Ss/edit?usp=sharing" TargetMode="External"/><Relationship Id="rId52" Type="http://schemas.openxmlformats.org/officeDocument/2006/relationships/hyperlink" Target="https://docs.google.com/document/d/18nYf5LqNLw1uok6XunNASdPRY7_b0c0lNwxhQTXjLLg/edit?usp=sharing" TargetMode="External"/><Relationship Id="rId60" Type="http://schemas.openxmlformats.org/officeDocument/2006/relationships/hyperlink" Target="https://docs.google.com/spreadsheets/d/1l2ZSeHN6kfeEiIMHkNFR3eHSjvkDnnFO/edit" TargetMode="External"/><Relationship Id="rId65" Type="http://schemas.openxmlformats.org/officeDocument/2006/relationships/hyperlink" Target="https://docs.google.com/spreadsheets/d/1Hpw5X1qeV85vliqqqoWh-50Zu-BmjwivUbwzRvZtugY/edit?usp=sharing" TargetMode="External"/><Relationship Id="rId73" Type="http://schemas.openxmlformats.org/officeDocument/2006/relationships/hyperlink" Target="https://docs.google.com/spreadsheets/d/1xYdbO9t5SRMUXNc3kTuhzS2q6QV4A0Dt4f0zCauxgYw/edit?usp=sharing" TargetMode="External"/><Relationship Id="rId78" Type="http://schemas.openxmlformats.org/officeDocument/2006/relationships/hyperlink" Target="https://docs.google.com/spreadsheets/d/1hyiPN2aYDQa58WEc_msuELkUTRwfAU0hppJUTfu998M/edit?usp=sharing" TargetMode="External"/><Relationship Id="rId81" Type="http://schemas.openxmlformats.org/officeDocument/2006/relationships/hyperlink" Target="https://docs.google.com/document/d/1a_hxfFg-tkXAgDqVopTIyaYb-mkAXax5i0r5Dx7Ut0k/edit?usp=sharing" TargetMode="External"/><Relationship Id="rId4" Type="http://schemas.openxmlformats.org/officeDocument/2006/relationships/hyperlink" Target="https://docs.google.com/spreadsheets/d/1b-vJ6i-JbdzSFw1iOtXFSqDO2VIoo1S5IGwG7iz4BVI/edit?usp=sharing" TargetMode="External"/><Relationship Id="rId9" Type="http://schemas.openxmlformats.org/officeDocument/2006/relationships/hyperlink" Target="https://docs.google.com/spreadsheets/d/1G8_9Th7oNnXb2nDE5QjH05OKaSbYEC4CCNUpHgviKG0/edit?usp=sharing" TargetMode="External"/><Relationship Id="rId13" Type="http://schemas.openxmlformats.org/officeDocument/2006/relationships/hyperlink" Target="https://docs.google.com/spreadsheets/d/1LmJLHS_A4dxP7HeSkVrq0OQYu0TYYL81h687QEUZr0A/edit" TargetMode="External"/><Relationship Id="rId18" Type="http://schemas.openxmlformats.org/officeDocument/2006/relationships/hyperlink" Target="https://docs.google.com/spreadsheets/d/1nwakIYLv-PXeaoK2uCHdb96EEjQXF6JnXkI59eQw0sU/edit" TargetMode="External"/><Relationship Id="rId39" Type="http://schemas.openxmlformats.org/officeDocument/2006/relationships/hyperlink" Target="https://docs.google.com/spreadsheets/d/1u5o8Uc4FhFXJwTY9jzGqo1W_Q1sd-NPLzCAdgfeEK0o/edit?usp=sharing" TargetMode="External"/><Relationship Id="rId34" Type="http://schemas.openxmlformats.org/officeDocument/2006/relationships/hyperlink" Target="https://docs.google.com/spreadsheets/d/12JY31JcypHzJFiLE8eqejwiwndmuEyd-eE9M6MUMQio/edit" TargetMode="External"/><Relationship Id="rId50" Type="http://schemas.openxmlformats.org/officeDocument/2006/relationships/hyperlink" Target="https://docs.google.com/spreadsheets/d/12uDYMH4jR9t5tCDHM3Bt4GJdPQTHo6D8MJ4otFwyW8o/edit?usp=sharing" TargetMode="External"/><Relationship Id="rId55" Type="http://schemas.openxmlformats.org/officeDocument/2006/relationships/hyperlink" Target="https://docs.google.com/document/d/1r2o_6BwqsGFCnYoz8yisRtQ-H_17r7UlJWnf5EHVqRo/edit?usp=sharing" TargetMode="External"/><Relationship Id="rId76" Type="http://schemas.openxmlformats.org/officeDocument/2006/relationships/hyperlink" Target="https://docs.google.com/spreadsheets/d/1NbPl1rJD-Vd4NO8ke44L18kwHcSMsqvtfoeVI-jur0k/edit?pli=1" TargetMode="External"/><Relationship Id="rId7" Type="http://schemas.openxmlformats.org/officeDocument/2006/relationships/hyperlink" Target="https://docs.google.com/spreadsheets/d/1KRszyy_PdMj4WIMFLN0sqxb0LLqxb7-g-6n17D7uYyQ/edit?usp=sharing" TargetMode="External"/><Relationship Id="rId71" Type="http://schemas.openxmlformats.org/officeDocument/2006/relationships/hyperlink" Target="https://docs.google.com/spreadsheets/d/1WrBQvTUwvLO77fK2H4TiCWSAs43esseiZsEEZkDbHhU/edit" TargetMode="External"/><Relationship Id="rId2" Type="http://schemas.openxmlformats.org/officeDocument/2006/relationships/hyperlink" Target="https://docs.google.com/spreadsheets/d/1BjRryuG_fByq45GNSM3Z3cKyoHKyu0Md1_nevojYmJ0/edit" TargetMode="External"/><Relationship Id="rId29" Type="http://schemas.openxmlformats.org/officeDocument/2006/relationships/hyperlink" Target="https://docs.google.com/spreadsheets/d/1u5Kx7DQqd4NsEPoHTJrMcn7QB5amMzSa9M4zipQ89aU/edit" TargetMode="External"/><Relationship Id="rId24" Type="http://schemas.openxmlformats.org/officeDocument/2006/relationships/hyperlink" Target="https://docs.google.com/spreadsheets/d/1QP_gP2dXwhFnh4FtIO6G6o1uclDdK5Pippj7FnR9tuc/edit?usp=sharing" TargetMode="External"/><Relationship Id="rId40" Type="http://schemas.openxmlformats.org/officeDocument/2006/relationships/hyperlink" Target="https://docs.google.com/spreadsheets/d/17JIEWFbWySbsgynkyddx7BdiHaGN5oOjfa_PLFMuktI/edit?usp=sharing" TargetMode="External"/><Relationship Id="rId45" Type="http://schemas.openxmlformats.org/officeDocument/2006/relationships/hyperlink" Target="https://docs.google.com/spreadsheets/d/1J91Rh1ytEu5odwQzk7HM9-nAxZ-Bpx4CIBYO4smhwZg/edit?usp=sharing" TargetMode="External"/><Relationship Id="rId66" Type="http://schemas.openxmlformats.org/officeDocument/2006/relationships/hyperlink" Target="https://docs.google.com/spreadsheets/d/1MV5fEmMX0FmN2Ql1dVPxVv7ka22BOlWPxmaA3jHTD8M/edit?usp=sharing" TargetMode="External"/><Relationship Id="rId61" Type="http://schemas.openxmlformats.org/officeDocument/2006/relationships/hyperlink" Target="https://docs.google.com/document/d/1EUtKpRIKbyxjBclyiJM3TI4vcS18cjFn9MyB38ugAZE/edit" TargetMode="External"/><Relationship Id="rId82" Type="http://schemas.openxmlformats.org/officeDocument/2006/relationships/hyperlink" Target="https://docs.google.com/spreadsheets/d/1WqBMoIVjDLU7x4GFu0sF_N1mJhQuBvoovmQ8ONLrnwY/edit?usp=sharing" TargetMode="Externa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xmlns:xr="http://schemas.microsoft.com/office/spreadsheetml/2014/revision" xmlns:xr2="http://schemas.microsoft.com/office/spreadsheetml/2015/revision2" xmlns:xr3="http://schemas.microsoft.com/office/spreadsheetml/2016/revision3" mc:Ignorable="x14ac xr xr2 xr3" xr:uid="{665A97CA-0500-3846-B1D3-ECADFF4DCE6B}">
  <dimension ref="A1:V100"/>
  <sheetViews>
    <sheetView tabSelected="1" topLeftCell="A39" workbookViewId="0">
      <selection activeCell="M42" sqref="M42"/>
    </sheetView>
  </sheetViews>
  <sheetFormatPr baseColWidth="10" defaultRowHeight="16" x14ac:dyDescent="0.2"/>
  <cols>
    <col min="8" max="8" width="32.5" customWidth="1"/>
  </cols>
  <sheetData>
    <row r="1" spans="1:22" ht="58.5" customHeight="1" thickTop="1" thickBot="1" x14ac:dyDescent="0.25">
      <c r="A1" s="1" t="s">
        <v>0</v>
      </c>
      <c r="B1" s="2"/>
      <c r="C1" s="2" t="s">
        <v>1</v>
      </c>
      <c r="D1" s="2" t="s">
        <v>2</v>
      </c>
      <c r="E1" s="2" t="s">
        <v>3</v>
      </c>
      <c r="F1" s="2" t="s">
        <v>4</v>
      </c>
      <c r="G1" s="3" t="s">
        <v>5</v>
      </c>
      <c r="H1" s="4"/>
      <c r="I1" s="2" t="s">
        <v>6</v>
      </c>
      <c r="J1" s="2" t="s">
        <v>7</v>
      </c>
      <c r="K1" s="2" t="s">
        <v>8</v>
      </c>
      <c r="L1" s="2" t="s">
        <v>9</v>
      </c>
      <c r="M1" s="2" t="s">
        <v>10</v>
      </c>
      <c r="N1" s="5" t="s">
        <v>11</v>
      </c>
      <c r="O1" s="5" t="s">
        <v>12</v>
      </c>
      <c r="P1" s="5" t="s">
        <v>13</v>
      </c>
      <c r="Q1" s="2" t="s">
        <v>14</v>
      </c>
      <c r="R1" s="6" t="s">
        <v>15</v>
      </c>
      <c r="S1" s="2" t="s">
        <v>16</v>
      </c>
      <c r="T1" s="2" t="s">
        <v>17</v>
      </c>
      <c r="U1" s="7" t="s">
        <v>18</v>
      </c>
      <c r="V1" s="7" t="s">
        <v>19</v>
      </c>
    </row>
    <row r="2" spans="1:22" ht="151.5" customHeight="1" thickTop="1" x14ac:dyDescent="0.2">
      <c r="A2" s="8" t="s">
        <v>20</v>
      </c>
      <c r="B2" s="8"/>
      <c r="C2" s="8" t="s">
        <v>21</v>
      </c>
      <c r="D2" s="8" t="s">
        <v>22</v>
      </c>
      <c r="E2" s="8" t="s">
        <v>23</v>
      </c>
      <c r="F2" s="9" t="str">
        <f>HYPERLINK("https://www.amazon.com/dp/B0CN4DS41G","B0CN4DS41G
B0C2PMZLS3
$66.90")</f>
        <v>B0CN4DS41G
B0C2PMZLS3
$66.90</v>
      </c>
      <c r="G2" s="8"/>
      <c r="H2" s="8"/>
      <c r="I2" s="9" t="str">
        <f>HYPERLINK("https://www.amazon.com/dp/B0C2PMZLS3","link")</f>
        <v>link</v>
      </c>
      <c r="J2" s="8" t="s">
        <v>24</v>
      </c>
      <c r="K2" s="8" t="s">
        <v>25</v>
      </c>
      <c r="L2" s="8" t="s">
        <v>26</v>
      </c>
      <c r="M2" s="8" t="s">
        <v>27</v>
      </c>
      <c r="N2" s="10" t="s">
        <v>28</v>
      </c>
      <c r="O2" s="10" t="s">
        <v>29</v>
      </c>
      <c r="P2" s="10" t="s">
        <v>30</v>
      </c>
      <c r="Q2" s="9" t="s">
        <v>31</v>
      </c>
      <c r="R2" s="8" t="s">
        <v>32</v>
      </c>
      <c r="S2" s="8" t="s">
        <v>33</v>
      </c>
      <c r="T2" s="8" t="s">
        <v>34</v>
      </c>
      <c r="U2" s="8"/>
      <c r="V2" s="8"/>
    </row>
    <row r="3" spans="1:22" ht="151.5" customHeight="1" x14ac:dyDescent="0.2">
      <c r="A3" s="8" t="s">
        <v>35</v>
      </c>
      <c r="B3" s="8"/>
      <c r="C3" s="8" t="s">
        <v>21</v>
      </c>
      <c r="D3" s="8" t="s">
        <v>36</v>
      </c>
      <c r="E3" s="8" t="s">
        <v>37</v>
      </c>
      <c r="F3" s="9" t="str">
        <f>HYPERLINK("https://www.amazon.com/dp/B004GZ9X9Y","B004GZ9X9Y
B0C4Q79WHC
$11.89")</f>
        <v>B004GZ9X9Y
B0C4Q79WHC
$11.89</v>
      </c>
      <c r="G3" s="8"/>
      <c r="H3" s="8"/>
      <c r="I3" s="9" t="str">
        <f>HYPERLINK("https://www.amazon.com/dp/B0C4Q79WHC","link")</f>
        <v>link</v>
      </c>
      <c r="J3" s="8" t="s">
        <v>38</v>
      </c>
      <c r="K3" s="8" t="s">
        <v>39</v>
      </c>
      <c r="L3" s="8" t="s">
        <v>40</v>
      </c>
      <c r="M3" s="8" t="s">
        <v>41</v>
      </c>
      <c r="N3" s="10" t="s">
        <v>42</v>
      </c>
      <c r="O3" s="10"/>
      <c r="P3" s="10" t="s">
        <v>30</v>
      </c>
      <c r="Q3" s="8"/>
      <c r="R3" s="8" t="s">
        <v>43</v>
      </c>
      <c r="S3" s="8" t="s">
        <v>44</v>
      </c>
      <c r="T3" s="8" t="s">
        <v>44</v>
      </c>
      <c r="U3" s="9" t="s">
        <v>45</v>
      </c>
      <c r="V3" s="8"/>
    </row>
    <row r="4" spans="1:22" ht="151.5" customHeight="1" x14ac:dyDescent="0.2">
      <c r="A4" s="8" t="s">
        <v>46</v>
      </c>
      <c r="B4" s="8"/>
      <c r="C4" s="8" t="s">
        <v>47</v>
      </c>
      <c r="D4" s="8" t="s">
        <v>48</v>
      </c>
      <c r="E4" s="8" t="s">
        <v>49</v>
      </c>
      <c r="F4" s="9" t="str">
        <f>HYPERLINK("https://www.amazon.com/dp/B00UOL93CG","B00UOL93CG
$6.05")</f>
        <v>B00UOL93CG
$6.05</v>
      </c>
      <c r="G4" s="8"/>
      <c r="H4" s="8"/>
      <c r="I4" s="9" t="str">
        <f>HYPERLINK("https://www.amazon.com/dp/B00UOL93CG","link")</f>
        <v>link</v>
      </c>
      <c r="J4" s="8" t="s">
        <v>50</v>
      </c>
      <c r="K4" s="8" t="s">
        <v>51</v>
      </c>
      <c r="L4" s="8" t="s">
        <v>52</v>
      </c>
      <c r="M4" s="8" t="s">
        <v>53</v>
      </c>
      <c r="N4" s="10" t="s">
        <v>54</v>
      </c>
      <c r="O4" s="10"/>
      <c r="P4" s="10" t="s">
        <v>30</v>
      </c>
      <c r="Q4" s="8"/>
      <c r="R4" s="8" t="s">
        <v>55</v>
      </c>
      <c r="S4" s="8" t="s">
        <v>56</v>
      </c>
      <c r="T4" s="8" t="s">
        <v>44</v>
      </c>
      <c r="U4" s="9" t="s">
        <v>57</v>
      </c>
      <c r="V4" s="8"/>
    </row>
    <row r="5" spans="1:22" ht="151.5" customHeight="1" x14ac:dyDescent="0.2">
      <c r="A5" s="11" t="s">
        <v>58</v>
      </c>
      <c r="B5" s="11"/>
      <c r="C5" s="11" t="s">
        <v>59</v>
      </c>
      <c r="D5" s="11" t="s">
        <v>60</v>
      </c>
      <c r="E5" s="11" t="s">
        <v>61</v>
      </c>
      <c r="F5" s="12" t="str">
        <f>HYPERLINK("https://www.amazon.com/dp/B0000VLMVU","B0000VLMVU
B0C82D79Q4
$16.86")</f>
        <v>B0000VLMVU
B0C82D79Q4
$16.86</v>
      </c>
      <c r="G5" s="11"/>
      <c r="H5" s="11"/>
      <c r="I5" s="12" t="str">
        <f>HYPERLINK("https://www.amazon.com/dp/B0C82D79Q4","link")</f>
        <v>link</v>
      </c>
      <c r="J5" s="11" t="s">
        <v>50</v>
      </c>
      <c r="K5" s="11" t="s">
        <v>51</v>
      </c>
      <c r="L5" s="11" t="s">
        <v>62</v>
      </c>
      <c r="M5" s="13" t="s">
        <v>63</v>
      </c>
      <c r="N5" s="14" t="s">
        <v>64</v>
      </c>
      <c r="O5" s="14" t="s">
        <v>65</v>
      </c>
      <c r="P5" s="14" t="s">
        <v>30</v>
      </c>
      <c r="Q5" s="11"/>
      <c r="R5" s="11" t="s">
        <v>66</v>
      </c>
      <c r="S5" s="11" t="s">
        <v>34</v>
      </c>
      <c r="T5" s="11" t="s">
        <v>44</v>
      </c>
      <c r="U5" s="12" t="s">
        <v>67</v>
      </c>
      <c r="V5" s="11"/>
    </row>
    <row r="6" spans="1:22" ht="151.5" customHeight="1" x14ac:dyDescent="0.2">
      <c r="A6" s="8" t="s">
        <v>68</v>
      </c>
      <c r="B6" s="8"/>
      <c r="C6" s="8"/>
      <c r="D6" s="8" t="s">
        <v>69</v>
      </c>
      <c r="E6" s="8" t="s">
        <v>70</v>
      </c>
      <c r="F6" s="9" t="str">
        <f>HYPERLINK("https://www.amazon.com/dp/B09MDWVRV7","B09MDWVRV7
$15.74")</f>
        <v>B09MDWVRV7
$15.74</v>
      </c>
      <c r="G6" s="8"/>
      <c r="H6" s="8"/>
      <c r="I6" s="9" t="str">
        <f>HYPERLINK("https://www.amazon.com/dp/B09MDWVRV7","link")</f>
        <v>link</v>
      </c>
      <c r="J6" s="8" t="s">
        <v>38</v>
      </c>
      <c r="K6" s="8" t="s">
        <v>39</v>
      </c>
      <c r="L6" s="8" t="s">
        <v>71</v>
      </c>
      <c r="M6" s="8" t="s">
        <v>72</v>
      </c>
      <c r="N6" s="10" t="s">
        <v>73</v>
      </c>
      <c r="O6" s="10"/>
      <c r="P6" s="10" t="s">
        <v>30</v>
      </c>
      <c r="Q6" s="8"/>
      <c r="R6" s="8" t="s">
        <v>74</v>
      </c>
      <c r="S6" s="8" t="s">
        <v>75</v>
      </c>
      <c r="T6" s="8" t="s">
        <v>44</v>
      </c>
      <c r="U6" s="9" t="s">
        <v>76</v>
      </c>
      <c r="V6" s="8"/>
    </row>
    <row r="7" spans="1:22" ht="151.5" customHeight="1" x14ac:dyDescent="0.2">
      <c r="A7" s="11" t="s">
        <v>77</v>
      </c>
      <c r="B7" s="11"/>
      <c r="C7" s="11" t="s">
        <v>21</v>
      </c>
      <c r="D7" s="11" t="s">
        <v>78</v>
      </c>
      <c r="E7" s="11" t="s">
        <v>79</v>
      </c>
      <c r="F7" s="12" t="str">
        <f>HYPERLINK("https://www.amazon.com/dp/B0B5Y4HFWG","B0B5Y4HFWG
B0002SRK6M
$69.20")</f>
        <v>B0B5Y4HFWG
B0002SRK6M
$69.20</v>
      </c>
      <c r="G7" s="11"/>
      <c r="H7" s="11"/>
      <c r="I7" s="12" t="str">
        <f>HYPERLINK("https://www.amazon.com/dp/B0002SRK6M","link")</f>
        <v>link</v>
      </c>
      <c r="J7" s="11" t="s">
        <v>24</v>
      </c>
      <c r="K7" s="11" t="s">
        <v>25</v>
      </c>
      <c r="L7" s="11" t="s">
        <v>80</v>
      </c>
      <c r="M7" s="11" t="s">
        <v>81</v>
      </c>
      <c r="N7" s="14" t="s">
        <v>82</v>
      </c>
      <c r="O7" s="14" t="s">
        <v>83</v>
      </c>
      <c r="P7" s="14" t="s">
        <v>84</v>
      </c>
      <c r="Q7" s="12" t="s">
        <v>85</v>
      </c>
      <c r="R7" s="11" t="s">
        <v>86</v>
      </c>
      <c r="S7" s="11" t="s">
        <v>34</v>
      </c>
      <c r="T7" s="11" t="s">
        <v>34</v>
      </c>
      <c r="U7" s="12" t="s">
        <v>87</v>
      </c>
      <c r="V7" s="11"/>
    </row>
    <row r="8" spans="1:22" ht="151.5" customHeight="1" x14ac:dyDescent="0.2">
      <c r="A8" s="8" t="s">
        <v>88</v>
      </c>
      <c r="B8" s="8"/>
      <c r="C8" s="8"/>
      <c r="D8" s="8" t="s">
        <v>89</v>
      </c>
      <c r="E8" s="8" t="s">
        <v>90</v>
      </c>
      <c r="F8" s="9" t="str">
        <f>HYPERLINK("https://www.amazon.com/dp/B07RGM11L5","B07RGM11L5
$140.19")</f>
        <v>B07RGM11L5
$140.19</v>
      </c>
      <c r="G8" s="8"/>
      <c r="H8" s="8"/>
      <c r="I8" s="9" t="str">
        <f>HYPERLINK("https://www.amazon.com/dp/B07RGM11L5","link")</f>
        <v>link</v>
      </c>
      <c r="J8" s="8" t="s">
        <v>91</v>
      </c>
      <c r="K8" s="8" t="s">
        <v>92</v>
      </c>
      <c r="L8" s="8" t="s">
        <v>93</v>
      </c>
      <c r="M8" s="8" t="s">
        <v>94</v>
      </c>
      <c r="N8" s="10" t="s">
        <v>95</v>
      </c>
      <c r="O8" s="10"/>
      <c r="P8" s="10" t="s">
        <v>84</v>
      </c>
      <c r="Q8" s="8"/>
      <c r="R8" s="8" t="s">
        <v>96</v>
      </c>
      <c r="S8" s="8" t="s">
        <v>56</v>
      </c>
      <c r="T8" s="8" t="s">
        <v>34</v>
      </c>
      <c r="U8" s="15" t="s">
        <v>97</v>
      </c>
      <c r="V8" s="8"/>
    </row>
    <row r="9" spans="1:22" ht="151.5" customHeight="1" x14ac:dyDescent="0.2">
      <c r="A9" s="8" t="s">
        <v>98</v>
      </c>
      <c r="B9" s="8"/>
      <c r="C9" s="16" t="s">
        <v>99</v>
      </c>
      <c r="D9" s="8" t="s">
        <v>100</v>
      </c>
      <c r="E9" s="8" t="s">
        <v>101</v>
      </c>
      <c r="F9" s="9" t="str">
        <f>HYPERLINK("https://www.amazon.com/dp/B0981MW6X3","B0981MW6X3
B0C61W8K88
$9.79")</f>
        <v>B0981MW6X3
B0C61W8K88
$9.79</v>
      </c>
      <c r="G9" s="8"/>
      <c r="H9" s="8"/>
      <c r="I9" s="9" t="str">
        <f>HYPERLINK("https://www.amazon.com/dp/B0C61W8K88","link")</f>
        <v>link</v>
      </c>
      <c r="J9" s="8" t="s">
        <v>38</v>
      </c>
      <c r="K9" s="8" t="s">
        <v>39</v>
      </c>
      <c r="L9" s="8" t="s">
        <v>102</v>
      </c>
      <c r="M9" s="8" t="s">
        <v>103</v>
      </c>
      <c r="N9" s="10" t="s">
        <v>104</v>
      </c>
      <c r="O9" s="10"/>
      <c r="P9" s="10" t="s">
        <v>30</v>
      </c>
      <c r="Q9" s="8" t="s">
        <v>105</v>
      </c>
      <c r="R9" s="8" t="s">
        <v>106</v>
      </c>
      <c r="S9" s="8" t="s">
        <v>107</v>
      </c>
      <c r="T9" s="8" t="s">
        <v>34</v>
      </c>
      <c r="U9" s="9" t="s">
        <v>108</v>
      </c>
      <c r="V9" s="8"/>
    </row>
    <row r="10" spans="1:22" ht="151.5" customHeight="1" x14ac:dyDescent="0.2">
      <c r="A10" s="8" t="s">
        <v>109</v>
      </c>
      <c r="B10" s="8"/>
      <c r="C10" s="8" t="s">
        <v>110</v>
      </c>
      <c r="D10" s="8" t="s">
        <v>111</v>
      </c>
      <c r="E10" s="8" t="s">
        <v>112</v>
      </c>
      <c r="F10" s="9" t="s">
        <v>113</v>
      </c>
      <c r="G10" s="8"/>
      <c r="H10" s="8"/>
      <c r="I10" s="9" t="s">
        <v>114</v>
      </c>
      <c r="J10" s="8" t="s">
        <v>115</v>
      </c>
      <c r="K10" s="8" t="s">
        <v>116</v>
      </c>
      <c r="L10" s="8" t="s">
        <v>117</v>
      </c>
      <c r="M10" s="8" t="s">
        <v>118</v>
      </c>
      <c r="N10" s="10" t="s">
        <v>119</v>
      </c>
      <c r="O10" s="10"/>
      <c r="P10" s="10" t="s">
        <v>30</v>
      </c>
      <c r="Q10" s="17"/>
      <c r="R10" s="8" t="s">
        <v>120</v>
      </c>
      <c r="S10" s="8" t="s">
        <v>121</v>
      </c>
      <c r="T10" s="8" t="s">
        <v>34</v>
      </c>
      <c r="U10" s="9" t="s">
        <v>122</v>
      </c>
      <c r="V10" s="8"/>
    </row>
    <row r="11" spans="1:22" ht="151.5" customHeight="1" x14ac:dyDescent="0.2">
      <c r="A11" s="8" t="s">
        <v>123</v>
      </c>
      <c r="B11" s="8"/>
      <c r="C11" s="8" t="s">
        <v>110</v>
      </c>
      <c r="D11" s="8" t="s">
        <v>124</v>
      </c>
      <c r="E11" s="8" t="s">
        <v>125</v>
      </c>
      <c r="F11" s="9" t="s">
        <v>126</v>
      </c>
      <c r="G11" s="8"/>
      <c r="H11" s="8"/>
      <c r="I11" s="9" t="s">
        <v>114</v>
      </c>
      <c r="J11" s="8" t="s">
        <v>127</v>
      </c>
      <c r="K11" s="8" t="s">
        <v>128</v>
      </c>
      <c r="L11" s="8" t="s">
        <v>129</v>
      </c>
      <c r="M11" s="8" t="s">
        <v>130</v>
      </c>
      <c r="N11" s="10" t="s">
        <v>131</v>
      </c>
      <c r="O11" s="10"/>
      <c r="P11" s="10" t="s">
        <v>132</v>
      </c>
      <c r="Q11" s="8"/>
      <c r="R11" s="8" t="s">
        <v>133</v>
      </c>
      <c r="S11" s="8" t="s">
        <v>134</v>
      </c>
      <c r="T11" s="8" t="s">
        <v>34</v>
      </c>
      <c r="U11" s="9" t="s">
        <v>135</v>
      </c>
      <c r="V11" s="8"/>
    </row>
    <row r="12" spans="1:22" ht="151.5" customHeight="1" x14ac:dyDescent="0.2">
      <c r="A12" s="8" t="s">
        <v>136</v>
      </c>
      <c r="B12" s="8"/>
      <c r="C12" s="8" t="s">
        <v>47</v>
      </c>
      <c r="D12" s="8" t="s">
        <v>137</v>
      </c>
      <c r="E12" s="8" t="s">
        <v>138</v>
      </c>
      <c r="F12" s="9" t="s">
        <v>139</v>
      </c>
      <c r="G12" s="8"/>
      <c r="H12" s="8"/>
      <c r="I12" s="9" t="s">
        <v>114</v>
      </c>
      <c r="J12" s="8" t="s">
        <v>127</v>
      </c>
      <c r="K12" s="8" t="s">
        <v>128</v>
      </c>
      <c r="L12" s="8" t="s">
        <v>140</v>
      </c>
      <c r="M12" s="8" t="s">
        <v>141</v>
      </c>
      <c r="N12" s="10" t="s">
        <v>142</v>
      </c>
      <c r="O12" s="10"/>
      <c r="P12" s="10" t="s">
        <v>30</v>
      </c>
      <c r="Q12" s="8"/>
      <c r="R12" s="8" t="s">
        <v>143</v>
      </c>
      <c r="S12" s="8" t="s">
        <v>75</v>
      </c>
      <c r="T12" s="8" t="s">
        <v>34</v>
      </c>
      <c r="U12" s="18" t="s">
        <v>144</v>
      </c>
      <c r="V12" s="8"/>
    </row>
    <row r="13" spans="1:22" ht="151.5" customHeight="1" x14ac:dyDescent="0.2">
      <c r="A13" s="8" t="s">
        <v>145</v>
      </c>
      <c r="B13" s="8"/>
      <c r="C13" s="8" t="s">
        <v>146</v>
      </c>
      <c r="D13" s="8" t="s">
        <v>147</v>
      </c>
      <c r="E13" s="8" t="s">
        <v>148</v>
      </c>
      <c r="F13" s="9" t="s">
        <v>149</v>
      </c>
      <c r="G13" s="8"/>
      <c r="H13" s="8"/>
      <c r="I13" s="9" t="s">
        <v>114</v>
      </c>
      <c r="J13" s="8" t="s">
        <v>38</v>
      </c>
      <c r="K13" s="8" t="s">
        <v>39</v>
      </c>
      <c r="L13" s="8" t="s">
        <v>150</v>
      </c>
      <c r="M13" s="8" t="s">
        <v>151</v>
      </c>
      <c r="N13" s="10" t="s">
        <v>152</v>
      </c>
      <c r="O13" s="10"/>
      <c r="P13" s="10" t="s">
        <v>30</v>
      </c>
      <c r="Q13" s="8"/>
      <c r="R13" s="8" t="s">
        <v>153</v>
      </c>
      <c r="S13" s="8" t="s">
        <v>154</v>
      </c>
      <c r="T13" s="8" t="s">
        <v>34</v>
      </c>
      <c r="U13" s="9" t="s">
        <v>155</v>
      </c>
      <c r="V13" s="8"/>
    </row>
    <row r="14" spans="1:22" ht="151.5" customHeight="1" x14ac:dyDescent="0.2">
      <c r="A14" s="8" t="s">
        <v>156</v>
      </c>
      <c r="B14" s="8"/>
      <c r="C14" s="8" t="s">
        <v>157</v>
      </c>
      <c r="D14" s="8" t="s">
        <v>158</v>
      </c>
      <c r="E14" s="8" t="s">
        <v>159</v>
      </c>
      <c r="F14" s="9" t="s">
        <v>160</v>
      </c>
      <c r="G14" s="8"/>
      <c r="H14" s="8"/>
      <c r="I14" s="9" t="s">
        <v>114</v>
      </c>
      <c r="J14" s="8" t="s">
        <v>161</v>
      </c>
      <c r="K14" s="8" t="s">
        <v>162</v>
      </c>
      <c r="L14" s="8" t="s">
        <v>163</v>
      </c>
      <c r="M14" s="8" t="s">
        <v>164</v>
      </c>
      <c r="N14" s="10" t="s">
        <v>165</v>
      </c>
      <c r="O14" s="10"/>
      <c r="P14" s="10" t="s">
        <v>30</v>
      </c>
      <c r="Q14" s="8"/>
      <c r="R14" s="8" t="s">
        <v>166</v>
      </c>
      <c r="S14" s="8" t="s">
        <v>134</v>
      </c>
      <c r="T14" s="8" t="s">
        <v>34</v>
      </c>
      <c r="U14" s="9" t="s">
        <v>167</v>
      </c>
      <c r="V14" s="8"/>
    </row>
    <row r="15" spans="1:22" ht="151.5" customHeight="1" x14ac:dyDescent="0.2">
      <c r="A15" s="8" t="s">
        <v>168</v>
      </c>
      <c r="B15" s="8"/>
      <c r="C15" s="8"/>
      <c r="D15" s="8" t="s">
        <v>169</v>
      </c>
      <c r="E15" s="8" t="s">
        <v>170</v>
      </c>
      <c r="F15" s="9" t="s">
        <v>171</v>
      </c>
      <c r="G15" s="8"/>
      <c r="H15" s="8"/>
      <c r="I15" s="9" t="s">
        <v>114</v>
      </c>
      <c r="J15" s="8" t="s">
        <v>172</v>
      </c>
      <c r="K15" s="8" t="s">
        <v>173</v>
      </c>
      <c r="L15" s="8" t="s">
        <v>174</v>
      </c>
      <c r="M15" s="8" t="s">
        <v>175</v>
      </c>
      <c r="N15" s="10" t="s">
        <v>176</v>
      </c>
      <c r="O15" s="10"/>
      <c r="P15" s="10" t="s">
        <v>30</v>
      </c>
      <c r="Q15" s="8"/>
      <c r="R15" s="8" t="s">
        <v>177</v>
      </c>
      <c r="S15" s="8"/>
      <c r="T15" s="8" t="s">
        <v>44</v>
      </c>
      <c r="U15" s="9" t="s">
        <v>178</v>
      </c>
      <c r="V15" s="8"/>
    </row>
    <row r="16" spans="1:22" ht="151.5" customHeight="1" x14ac:dyDescent="0.2">
      <c r="A16" s="8" t="s">
        <v>179</v>
      </c>
      <c r="B16" s="8"/>
      <c r="C16" s="8"/>
      <c r="D16" s="8" t="s">
        <v>180</v>
      </c>
      <c r="E16" s="8" t="s">
        <v>181</v>
      </c>
      <c r="F16" s="9" t="s">
        <v>182</v>
      </c>
      <c r="G16" s="8"/>
      <c r="H16" s="8"/>
      <c r="I16" s="9" t="s">
        <v>114</v>
      </c>
      <c r="J16" s="8" t="s">
        <v>172</v>
      </c>
      <c r="K16" s="8" t="s">
        <v>173</v>
      </c>
      <c r="L16" s="8" t="s">
        <v>183</v>
      </c>
      <c r="M16" s="8" t="s">
        <v>184</v>
      </c>
      <c r="N16" s="10" t="s">
        <v>185</v>
      </c>
      <c r="O16" s="10"/>
      <c r="P16" s="10" t="s">
        <v>30</v>
      </c>
      <c r="Q16" s="8"/>
      <c r="R16" s="8" t="s">
        <v>186</v>
      </c>
      <c r="S16" s="11" t="s">
        <v>187</v>
      </c>
      <c r="T16" s="8" t="s">
        <v>44</v>
      </c>
      <c r="U16" s="9" t="s">
        <v>188</v>
      </c>
      <c r="V16" s="8"/>
    </row>
    <row r="17" spans="1:22" ht="151.5" customHeight="1" x14ac:dyDescent="0.2">
      <c r="A17" s="11" t="s">
        <v>189</v>
      </c>
      <c r="B17" s="11"/>
      <c r="C17" s="8" t="s">
        <v>110</v>
      </c>
      <c r="D17" s="11" t="s">
        <v>190</v>
      </c>
      <c r="E17" s="11" t="s">
        <v>191</v>
      </c>
      <c r="F17" s="12" t="s">
        <v>192</v>
      </c>
      <c r="G17" s="11"/>
      <c r="H17" s="11"/>
      <c r="I17" s="12" t="s">
        <v>114</v>
      </c>
      <c r="J17" s="11" t="s">
        <v>115</v>
      </c>
      <c r="K17" s="11" t="s">
        <v>116</v>
      </c>
      <c r="L17" s="11" t="s">
        <v>193</v>
      </c>
      <c r="M17" s="11" t="s">
        <v>194</v>
      </c>
      <c r="N17" s="14" t="s">
        <v>195</v>
      </c>
      <c r="O17" s="14"/>
      <c r="P17" s="14" t="s">
        <v>30</v>
      </c>
      <c r="Q17" s="11"/>
      <c r="R17" s="11" t="s">
        <v>196</v>
      </c>
      <c r="S17" s="11" t="s">
        <v>197</v>
      </c>
      <c r="T17" s="11" t="s">
        <v>34</v>
      </c>
      <c r="U17" s="12" t="s">
        <v>198</v>
      </c>
      <c r="V17" s="11"/>
    </row>
    <row r="18" spans="1:22" ht="151.5" customHeight="1" x14ac:dyDescent="0.2">
      <c r="A18" s="11" t="s">
        <v>199</v>
      </c>
      <c r="B18" s="11"/>
      <c r="C18" s="16" t="s">
        <v>99</v>
      </c>
      <c r="D18" s="11" t="s">
        <v>200</v>
      </c>
      <c r="E18" s="11" t="s">
        <v>201</v>
      </c>
      <c r="F18" s="12" t="s">
        <v>202</v>
      </c>
      <c r="G18" s="11"/>
      <c r="H18" s="11"/>
      <c r="I18" s="12" t="s">
        <v>114</v>
      </c>
      <c r="J18" s="11" t="s">
        <v>203</v>
      </c>
      <c r="K18" s="11" t="s">
        <v>204</v>
      </c>
      <c r="L18" s="11" t="s">
        <v>205</v>
      </c>
      <c r="M18" s="11" t="s">
        <v>206</v>
      </c>
      <c r="N18" s="14" t="s">
        <v>207</v>
      </c>
      <c r="O18" s="14"/>
      <c r="P18" s="14" t="s">
        <v>30</v>
      </c>
      <c r="Q18" s="11"/>
      <c r="R18" s="11" t="s">
        <v>208</v>
      </c>
      <c r="S18" s="11"/>
      <c r="T18" s="11" t="s">
        <v>34</v>
      </c>
      <c r="U18" s="12" t="s">
        <v>209</v>
      </c>
      <c r="V18" s="11"/>
    </row>
    <row r="19" spans="1:22" ht="151.5" customHeight="1" x14ac:dyDescent="0.2">
      <c r="A19" s="8" t="s">
        <v>210</v>
      </c>
      <c r="B19" s="8"/>
      <c r="C19" s="8" t="s">
        <v>110</v>
      </c>
      <c r="D19" s="8" t="s">
        <v>211</v>
      </c>
      <c r="E19" s="8" t="s">
        <v>212</v>
      </c>
      <c r="F19" s="9" t="s">
        <v>213</v>
      </c>
      <c r="G19" s="8"/>
      <c r="H19" s="8"/>
      <c r="I19" s="9" t="s">
        <v>114</v>
      </c>
      <c r="J19" s="8" t="s">
        <v>161</v>
      </c>
      <c r="K19" s="8" t="s">
        <v>162</v>
      </c>
      <c r="L19" s="8" t="s">
        <v>214</v>
      </c>
      <c r="M19" s="8" t="s">
        <v>215</v>
      </c>
      <c r="N19" s="10">
        <v>4.87</v>
      </c>
      <c r="O19" s="10">
        <v>6.5</v>
      </c>
      <c r="P19" s="10" t="s">
        <v>30</v>
      </c>
      <c r="Q19" s="8"/>
      <c r="R19" s="8" t="s">
        <v>216</v>
      </c>
      <c r="S19" s="8" t="s">
        <v>121</v>
      </c>
      <c r="T19" s="8" t="s">
        <v>34</v>
      </c>
      <c r="U19" s="9" t="s">
        <v>217</v>
      </c>
      <c r="V19" s="8"/>
    </row>
    <row r="20" spans="1:22" ht="151.5" customHeight="1" x14ac:dyDescent="0.2">
      <c r="A20" s="8" t="s">
        <v>218</v>
      </c>
      <c r="B20" s="8"/>
      <c r="C20" s="8" t="s">
        <v>110</v>
      </c>
      <c r="D20" s="8" t="s">
        <v>219</v>
      </c>
      <c r="E20" s="8" t="s">
        <v>220</v>
      </c>
      <c r="F20" s="9" t="s">
        <v>221</v>
      </c>
      <c r="G20" s="8"/>
      <c r="H20" s="8"/>
      <c r="I20" s="9" t="s">
        <v>114</v>
      </c>
      <c r="J20" s="8" t="s">
        <v>222</v>
      </c>
      <c r="K20" s="8" t="s">
        <v>223</v>
      </c>
      <c r="L20" s="8" t="s">
        <v>224</v>
      </c>
      <c r="M20" s="8" t="s">
        <v>225</v>
      </c>
      <c r="N20" s="10" t="s">
        <v>226</v>
      </c>
      <c r="O20" s="10"/>
      <c r="P20" s="10" t="s">
        <v>30</v>
      </c>
      <c r="Q20" s="8"/>
      <c r="R20" s="8" t="s">
        <v>227</v>
      </c>
      <c r="S20" s="8" t="s">
        <v>134</v>
      </c>
      <c r="T20" s="8" t="s">
        <v>44</v>
      </c>
      <c r="U20" s="9" t="s">
        <v>228</v>
      </c>
      <c r="V20" s="8"/>
    </row>
    <row r="21" spans="1:22" ht="151.5" customHeight="1" x14ac:dyDescent="0.2">
      <c r="A21" s="11" t="s">
        <v>229</v>
      </c>
      <c r="B21" s="11"/>
      <c r="C21" s="16" t="s">
        <v>99</v>
      </c>
      <c r="D21" s="11" t="s">
        <v>230</v>
      </c>
      <c r="E21" s="11" t="s">
        <v>231</v>
      </c>
      <c r="F21" s="12" t="s">
        <v>232</v>
      </c>
      <c r="G21" s="11"/>
      <c r="H21" s="11"/>
      <c r="I21" s="12" t="s">
        <v>114</v>
      </c>
      <c r="J21" s="11" t="s">
        <v>91</v>
      </c>
      <c r="K21" s="11" t="s">
        <v>92</v>
      </c>
      <c r="L21" s="11" t="s">
        <v>233</v>
      </c>
      <c r="M21" s="11" t="s">
        <v>234</v>
      </c>
      <c r="N21" s="14" t="s">
        <v>235</v>
      </c>
      <c r="O21" s="14"/>
      <c r="P21" s="14" t="s">
        <v>30</v>
      </c>
      <c r="Q21" s="11"/>
      <c r="R21" s="11" t="s">
        <v>236</v>
      </c>
      <c r="S21" s="11"/>
      <c r="T21" s="11" t="s">
        <v>44</v>
      </c>
      <c r="U21" s="12" t="s">
        <v>237</v>
      </c>
      <c r="V21" s="11"/>
    </row>
    <row r="22" spans="1:22" ht="151.5" customHeight="1" x14ac:dyDescent="0.2">
      <c r="A22" s="8" t="s">
        <v>238</v>
      </c>
      <c r="B22" s="8"/>
      <c r="C22" s="16" t="s">
        <v>99</v>
      </c>
      <c r="D22" s="8" t="s">
        <v>239</v>
      </c>
      <c r="E22" s="8" t="s">
        <v>240</v>
      </c>
      <c r="F22" s="9" t="s">
        <v>241</v>
      </c>
      <c r="G22" s="8"/>
      <c r="H22" s="8"/>
      <c r="I22" s="9" t="s">
        <v>114</v>
      </c>
      <c r="J22" s="8" t="s">
        <v>161</v>
      </c>
      <c r="K22" s="8" t="s">
        <v>162</v>
      </c>
      <c r="L22" s="8" t="s">
        <v>242</v>
      </c>
      <c r="M22" s="8" t="s">
        <v>243</v>
      </c>
      <c r="N22" s="10" t="s">
        <v>244</v>
      </c>
      <c r="O22" s="10"/>
      <c r="P22" s="10" t="s">
        <v>30</v>
      </c>
      <c r="Q22" s="8"/>
      <c r="R22" s="8" t="s">
        <v>245</v>
      </c>
      <c r="S22" s="8" t="s">
        <v>121</v>
      </c>
      <c r="T22" s="8" t="s">
        <v>34</v>
      </c>
      <c r="U22" s="9" t="s">
        <v>246</v>
      </c>
      <c r="V22" s="8"/>
    </row>
    <row r="23" spans="1:22" ht="151.5" customHeight="1" x14ac:dyDescent="0.2">
      <c r="A23" s="8" t="s">
        <v>247</v>
      </c>
      <c r="B23" s="8"/>
      <c r="C23" s="8" t="s">
        <v>110</v>
      </c>
      <c r="D23" s="8" t="s">
        <v>248</v>
      </c>
      <c r="E23" s="8" t="s">
        <v>249</v>
      </c>
      <c r="F23" s="9" t="s">
        <v>250</v>
      </c>
      <c r="G23" s="8"/>
      <c r="H23" s="8"/>
      <c r="I23" s="9" t="s">
        <v>114</v>
      </c>
      <c r="J23" s="8" t="s">
        <v>50</v>
      </c>
      <c r="K23" s="8" t="s">
        <v>51</v>
      </c>
      <c r="L23" s="8" t="s">
        <v>251</v>
      </c>
      <c r="M23" s="8" t="s">
        <v>252</v>
      </c>
      <c r="N23" s="10" t="s">
        <v>253</v>
      </c>
      <c r="O23" s="10"/>
      <c r="P23" s="10" t="s">
        <v>30</v>
      </c>
      <c r="Q23" s="8"/>
      <c r="R23" s="8" t="s">
        <v>254</v>
      </c>
      <c r="S23" s="8" t="s">
        <v>134</v>
      </c>
      <c r="T23" s="8" t="s">
        <v>34</v>
      </c>
      <c r="U23" s="9" t="s">
        <v>255</v>
      </c>
      <c r="V23" s="8"/>
    </row>
    <row r="24" spans="1:22" ht="151.5" customHeight="1" x14ac:dyDescent="0.2">
      <c r="A24" s="8" t="s">
        <v>256</v>
      </c>
      <c r="B24" s="8"/>
      <c r="C24" s="8"/>
      <c r="D24" s="8" t="s">
        <v>257</v>
      </c>
      <c r="E24" s="8" t="s">
        <v>258</v>
      </c>
      <c r="F24" s="9" t="s">
        <v>259</v>
      </c>
      <c r="G24" s="8"/>
      <c r="H24" s="8"/>
      <c r="I24" s="9" t="s">
        <v>114</v>
      </c>
      <c r="J24" s="8" t="s">
        <v>38</v>
      </c>
      <c r="K24" s="8" t="s">
        <v>39</v>
      </c>
      <c r="L24" s="8" t="s">
        <v>260</v>
      </c>
      <c r="M24" s="8" t="s">
        <v>261</v>
      </c>
      <c r="N24" s="10" t="s">
        <v>262</v>
      </c>
      <c r="O24" s="10"/>
      <c r="P24" s="10" t="s">
        <v>132</v>
      </c>
      <c r="Q24" s="8"/>
      <c r="R24" s="8" t="s">
        <v>263</v>
      </c>
      <c r="S24" s="8"/>
      <c r="T24" s="8" t="s">
        <v>34</v>
      </c>
      <c r="U24" s="9" t="s">
        <v>264</v>
      </c>
      <c r="V24" s="8"/>
    </row>
    <row r="25" spans="1:22" ht="151.5" customHeight="1" x14ac:dyDescent="0.2">
      <c r="A25" s="8" t="s">
        <v>265</v>
      </c>
      <c r="B25" s="8"/>
      <c r="C25" s="16" t="s">
        <v>99</v>
      </c>
      <c r="D25" s="8" t="s">
        <v>266</v>
      </c>
      <c r="E25" s="8" t="s">
        <v>267</v>
      </c>
      <c r="F25" s="9" t="s">
        <v>268</v>
      </c>
      <c r="G25" s="8"/>
      <c r="H25" s="8"/>
      <c r="I25" s="9" t="s">
        <v>114</v>
      </c>
      <c r="J25" s="8" t="s">
        <v>38</v>
      </c>
      <c r="K25" s="8" t="s">
        <v>39</v>
      </c>
      <c r="L25" s="8" t="s">
        <v>269</v>
      </c>
      <c r="M25" s="8" t="s">
        <v>270</v>
      </c>
      <c r="N25" s="10" t="s">
        <v>271</v>
      </c>
      <c r="O25" s="10"/>
      <c r="P25" s="10" t="s">
        <v>30</v>
      </c>
      <c r="Q25" s="8"/>
      <c r="R25" s="8" t="s">
        <v>272</v>
      </c>
      <c r="S25" s="8"/>
      <c r="T25" s="8" t="s">
        <v>34</v>
      </c>
      <c r="U25" s="9" t="s">
        <v>273</v>
      </c>
      <c r="V25" s="8"/>
    </row>
    <row r="26" spans="1:22" ht="151.5" customHeight="1" x14ac:dyDescent="0.2">
      <c r="A26" s="8" t="s">
        <v>274</v>
      </c>
      <c r="B26" s="8"/>
      <c r="C26" s="8"/>
      <c r="D26" s="8" t="s">
        <v>275</v>
      </c>
      <c r="E26" s="8" t="s">
        <v>276</v>
      </c>
      <c r="F26" s="9" t="s">
        <v>277</v>
      </c>
      <c r="G26" s="8"/>
      <c r="H26" s="8"/>
      <c r="I26" s="9" t="s">
        <v>114</v>
      </c>
      <c r="J26" s="8" t="s">
        <v>38</v>
      </c>
      <c r="K26" s="8" t="s">
        <v>39</v>
      </c>
      <c r="L26" s="8" t="s">
        <v>278</v>
      </c>
      <c r="M26" s="8" t="s">
        <v>279</v>
      </c>
      <c r="N26" s="10" t="s">
        <v>280</v>
      </c>
      <c r="O26" s="10"/>
      <c r="P26" s="10" t="s">
        <v>30</v>
      </c>
      <c r="Q26" s="8"/>
      <c r="R26" s="8" t="s">
        <v>281</v>
      </c>
      <c r="S26" s="8" t="s">
        <v>282</v>
      </c>
      <c r="T26" s="8" t="s">
        <v>34</v>
      </c>
      <c r="U26" s="8"/>
      <c r="V26" s="8"/>
    </row>
    <row r="27" spans="1:22" ht="151.5" customHeight="1" x14ac:dyDescent="0.2">
      <c r="A27" s="8" t="s">
        <v>283</v>
      </c>
      <c r="B27" s="8"/>
      <c r="C27" s="16" t="s">
        <v>284</v>
      </c>
      <c r="D27" s="8" t="s">
        <v>285</v>
      </c>
      <c r="E27" s="8" t="s">
        <v>286</v>
      </c>
      <c r="F27" s="9" t="s">
        <v>287</v>
      </c>
      <c r="G27" s="8"/>
      <c r="H27" s="8"/>
      <c r="I27" s="9" t="s">
        <v>114</v>
      </c>
      <c r="J27" s="8" t="s">
        <v>161</v>
      </c>
      <c r="K27" s="8" t="s">
        <v>162</v>
      </c>
      <c r="L27" s="8" t="s">
        <v>288</v>
      </c>
      <c r="M27" s="8" t="s">
        <v>289</v>
      </c>
      <c r="N27" s="10" t="s">
        <v>290</v>
      </c>
      <c r="O27" s="10"/>
      <c r="P27" s="10" t="s">
        <v>30</v>
      </c>
      <c r="Q27" s="8"/>
      <c r="R27" s="8" t="s">
        <v>291</v>
      </c>
      <c r="S27" s="8"/>
      <c r="T27" s="8" t="s">
        <v>34</v>
      </c>
      <c r="U27" s="9" t="s">
        <v>292</v>
      </c>
      <c r="V27" s="8"/>
    </row>
    <row r="28" spans="1:22" ht="151.5" customHeight="1" x14ac:dyDescent="0.2">
      <c r="A28" s="8" t="s">
        <v>293</v>
      </c>
      <c r="B28" s="8"/>
      <c r="C28" s="16" t="s">
        <v>294</v>
      </c>
      <c r="D28" s="8" t="s">
        <v>295</v>
      </c>
      <c r="E28" s="8" t="s">
        <v>296</v>
      </c>
      <c r="F28" s="9" t="s">
        <v>297</v>
      </c>
      <c r="G28" s="8"/>
      <c r="H28" s="8"/>
      <c r="I28" s="9" t="s">
        <v>114</v>
      </c>
      <c r="J28" s="8" t="s">
        <v>38</v>
      </c>
      <c r="K28" s="8" t="s">
        <v>39</v>
      </c>
      <c r="L28" s="8" t="s">
        <v>298</v>
      </c>
      <c r="M28" s="8" t="s">
        <v>299</v>
      </c>
      <c r="N28" s="10" t="s">
        <v>300</v>
      </c>
      <c r="O28" s="10"/>
      <c r="P28" s="10" t="s">
        <v>30</v>
      </c>
      <c r="Q28" s="8"/>
      <c r="R28" s="8" t="s">
        <v>301</v>
      </c>
      <c r="S28" s="8"/>
      <c r="T28" s="8" t="s">
        <v>44</v>
      </c>
      <c r="U28" s="9" t="s">
        <v>302</v>
      </c>
      <c r="V28" s="8"/>
    </row>
    <row r="29" spans="1:22" ht="151.5" customHeight="1" x14ac:dyDescent="0.2">
      <c r="A29" s="11" t="s">
        <v>303</v>
      </c>
      <c r="B29" s="11"/>
      <c r="C29" s="13" t="s">
        <v>47</v>
      </c>
      <c r="D29" s="11" t="s">
        <v>304</v>
      </c>
      <c r="E29" s="11" t="s">
        <v>305</v>
      </c>
      <c r="F29" s="12" t="s">
        <v>306</v>
      </c>
      <c r="G29" s="11"/>
      <c r="H29" s="11"/>
      <c r="I29" s="12" t="s">
        <v>114</v>
      </c>
      <c r="J29" s="11" t="s">
        <v>127</v>
      </c>
      <c r="K29" s="11" t="s">
        <v>128</v>
      </c>
      <c r="L29" s="11" t="s">
        <v>307</v>
      </c>
      <c r="M29" s="11" t="s">
        <v>308</v>
      </c>
      <c r="N29" s="14" t="s">
        <v>309</v>
      </c>
      <c r="O29" s="14">
        <v>1.07</v>
      </c>
      <c r="P29" s="14" t="s">
        <v>30</v>
      </c>
      <c r="Q29" s="11"/>
      <c r="R29" s="11" t="s">
        <v>310</v>
      </c>
      <c r="S29" s="11" t="s">
        <v>311</v>
      </c>
      <c r="T29" s="11" t="s">
        <v>44</v>
      </c>
      <c r="U29" s="12" t="s">
        <v>312</v>
      </c>
      <c r="V29" s="11"/>
    </row>
    <row r="30" spans="1:22" ht="151.5" customHeight="1" x14ac:dyDescent="0.2">
      <c r="A30" s="8" t="s">
        <v>313</v>
      </c>
      <c r="B30" s="8"/>
      <c r="C30" s="8"/>
      <c r="D30" s="8" t="s">
        <v>314</v>
      </c>
      <c r="E30" s="8" t="s">
        <v>315</v>
      </c>
      <c r="F30" s="9" t="s">
        <v>316</v>
      </c>
      <c r="G30" s="8"/>
      <c r="H30" s="8"/>
      <c r="I30" s="9" t="s">
        <v>114</v>
      </c>
      <c r="J30" s="8" t="s">
        <v>38</v>
      </c>
      <c r="K30" s="8" t="s">
        <v>39</v>
      </c>
      <c r="L30" s="8" t="s">
        <v>317</v>
      </c>
      <c r="M30" s="8" t="s">
        <v>318</v>
      </c>
      <c r="N30" s="10" t="s">
        <v>319</v>
      </c>
      <c r="O30" s="10"/>
      <c r="P30" s="10" t="s">
        <v>30</v>
      </c>
      <c r="Q30" s="19" t="s">
        <v>320</v>
      </c>
      <c r="R30" s="8" t="s">
        <v>321</v>
      </c>
      <c r="S30" s="8"/>
      <c r="T30" s="8" t="s">
        <v>44</v>
      </c>
      <c r="U30" s="9" t="s">
        <v>322</v>
      </c>
      <c r="V30" s="8"/>
    </row>
    <row r="31" spans="1:22" ht="151.5" customHeight="1" x14ac:dyDescent="0.2">
      <c r="A31" s="11" t="s">
        <v>323</v>
      </c>
      <c r="B31" s="11"/>
      <c r="C31" s="16" t="s">
        <v>324</v>
      </c>
      <c r="D31" s="11" t="s">
        <v>325</v>
      </c>
      <c r="E31" s="11" t="s">
        <v>326</v>
      </c>
      <c r="F31" s="12" t="s">
        <v>327</v>
      </c>
      <c r="G31" s="11"/>
      <c r="H31" s="11"/>
      <c r="I31" s="12" t="s">
        <v>114</v>
      </c>
      <c r="J31" s="11" t="s">
        <v>38</v>
      </c>
      <c r="K31" s="11" t="s">
        <v>39</v>
      </c>
      <c r="L31" s="11" t="s">
        <v>328</v>
      </c>
      <c r="M31" s="11" t="s">
        <v>329</v>
      </c>
      <c r="N31" s="14" t="s">
        <v>330</v>
      </c>
      <c r="O31" s="14"/>
      <c r="P31" s="14" t="s">
        <v>30</v>
      </c>
      <c r="Q31" s="11"/>
      <c r="R31" s="11" t="s">
        <v>331</v>
      </c>
      <c r="S31" s="11"/>
      <c r="T31" s="11" t="s">
        <v>44</v>
      </c>
      <c r="U31" s="12" t="s">
        <v>332</v>
      </c>
      <c r="V31" s="11"/>
    </row>
    <row r="32" spans="1:22" ht="151.5" customHeight="1" x14ac:dyDescent="0.2">
      <c r="A32" s="8" t="s">
        <v>333</v>
      </c>
      <c r="B32" s="8"/>
      <c r="C32" s="16" t="s">
        <v>324</v>
      </c>
      <c r="D32" s="8" t="s">
        <v>334</v>
      </c>
      <c r="E32" s="8" t="s">
        <v>335</v>
      </c>
      <c r="F32" s="9" t="s">
        <v>336</v>
      </c>
      <c r="G32" s="8"/>
      <c r="H32" s="8"/>
      <c r="I32" s="9" t="s">
        <v>114</v>
      </c>
      <c r="J32" s="8" t="s">
        <v>38</v>
      </c>
      <c r="K32" s="8" t="s">
        <v>39</v>
      </c>
      <c r="L32" s="8" t="s">
        <v>337</v>
      </c>
      <c r="M32" s="8" t="s">
        <v>338</v>
      </c>
      <c r="N32" s="10" t="s">
        <v>339</v>
      </c>
      <c r="O32" s="10"/>
      <c r="P32" s="10" t="s">
        <v>30</v>
      </c>
      <c r="Q32" s="8"/>
      <c r="R32" s="8" t="s">
        <v>340</v>
      </c>
      <c r="S32" s="8"/>
      <c r="T32" s="8" t="s">
        <v>44</v>
      </c>
      <c r="U32" s="9" t="s">
        <v>341</v>
      </c>
      <c r="V32" s="8"/>
    </row>
    <row r="33" spans="1:22" ht="151.5" customHeight="1" x14ac:dyDescent="0.2">
      <c r="A33" s="8" t="s">
        <v>342</v>
      </c>
      <c r="B33" s="8"/>
      <c r="C33" s="16" t="s">
        <v>343</v>
      </c>
      <c r="D33" s="8" t="s">
        <v>344</v>
      </c>
      <c r="E33" s="8" t="s">
        <v>345</v>
      </c>
      <c r="F33" s="9" t="s">
        <v>346</v>
      </c>
      <c r="G33" s="8"/>
      <c r="H33" s="8"/>
      <c r="I33" s="9" t="s">
        <v>114</v>
      </c>
      <c r="J33" s="8" t="s">
        <v>115</v>
      </c>
      <c r="K33" s="8" t="s">
        <v>116</v>
      </c>
      <c r="L33" s="8" t="s">
        <v>347</v>
      </c>
      <c r="M33" s="8" t="s">
        <v>348</v>
      </c>
      <c r="N33" s="10" t="s">
        <v>349</v>
      </c>
      <c r="O33" s="10"/>
      <c r="P33" s="10" t="s">
        <v>132</v>
      </c>
      <c r="Q33" s="8"/>
      <c r="R33" s="8" t="s">
        <v>350</v>
      </c>
      <c r="S33" s="8"/>
      <c r="T33" s="8" t="s">
        <v>44</v>
      </c>
      <c r="U33" s="9" t="s">
        <v>351</v>
      </c>
      <c r="V33" s="8"/>
    </row>
    <row r="34" spans="1:22" ht="151.5" customHeight="1" x14ac:dyDescent="0.2">
      <c r="A34" s="8" t="s">
        <v>352</v>
      </c>
      <c r="B34" s="8"/>
      <c r="C34" s="8"/>
      <c r="D34" s="8" t="s">
        <v>353</v>
      </c>
      <c r="E34" s="8" t="s">
        <v>354</v>
      </c>
      <c r="F34" s="9" t="s">
        <v>355</v>
      </c>
      <c r="G34" s="8"/>
      <c r="H34" s="8"/>
      <c r="I34" s="9" t="s">
        <v>114</v>
      </c>
      <c r="J34" s="8" t="s">
        <v>172</v>
      </c>
      <c r="K34" s="8" t="s">
        <v>173</v>
      </c>
      <c r="L34" s="8" t="s">
        <v>356</v>
      </c>
      <c r="M34" s="8" t="s">
        <v>357</v>
      </c>
      <c r="N34" s="10" t="s">
        <v>358</v>
      </c>
      <c r="O34" s="10"/>
      <c r="P34" s="10" t="s">
        <v>30</v>
      </c>
      <c r="Q34" s="17"/>
      <c r="R34" s="8" t="s">
        <v>359</v>
      </c>
      <c r="S34" s="8"/>
      <c r="T34" s="8" t="s">
        <v>44</v>
      </c>
      <c r="U34" s="9" t="s">
        <v>360</v>
      </c>
      <c r="V34" s="8"/>
    </row>
    <row r="35" spans="1:22" ht="151.5" customHeight="1" x14ac:dyDescent="0.2">
      <c r="A35" s="8" t="s">
        <v>361</v>
      </c>
      <c r="B35" s="8"/>
      <c r="C35" s="16" t="s">
        <v>362</v>
      </c>
      <c r="D35" s="8" t="s">
        <v>363</v>
      </c>
      <c r="E35" s="8" t="s">
        <v>364</v>
      </c>
      <c r="F35" s="9" t="s">
        <v>365</v>
      </c>
      <c r="G35" s="8"/>
      <c r="H35" s="8"/>
      <c r="I35" s="9" t="s">
        <v>114</v>
      </c>
      <c r="J35" s="8" t="s">
        <v>161</v>
      </c>
      <c r="K35" s="8" t="s">
        <v>162</v>
      </c>
      <c r="L35" s="8" t="s">
        <v>366</v>
      </c>
      <c r="M35" s="8" t="s">
        <v>367</v>
      </c>
      <c r="N35" s="10" t="s">
        <v>368</v>
      </c>
      <c r="O35" s="10"/>
      <c r="P35" s="10" t="s">
        <v>132</v>
      </c>
      <c r="Q35" s="8"/>
      <c r="R35" s="8" t="s">
        <v>369</v>
      </c>
      <c r="S35" s="8"/>
      <c r="T35" s="8" t="s">
        <v>34</v>
      </c>
      <c r="U35" s="9" t="s">
        <v>370</v>
      </c>
      <c r="V35" s="8"/>
    </row>
    <row r="36" spans="1:22" ht="151.5" customHeight="1" x14ac:dyDescent="0.2">
      <c r="A36" s="8" t="s">
        <v>371</v>
      </c>
      <c r="B36" s="8"/>
      <c r="C36" s="16" t="s">
        <v>362</v>
      </c>
      <c r="D36" s="8" t="s">
        <v>372</v>
      </c>
      <c r="E36" s="8" t="s">
        <v>373</v>
      </c>
      <c r="F36" s="9" t="s">
        <v>374</v>
      </c>
      <c r="G36" s="8"/>
      <c r="H36" s="8"/>
      <c r="I36" s="9" t="s">
        <v>114</v>
      </c>
      <c r="J36" s="8" t="s">
        <v>38</v>
      </c>
      <c r="K36" s="8" t="s">
        <v>39</v>
      </c>
      <c r="L36" s="8" t="s">
        <v>375</v>
      </c>
      <c r="M36" s="8" t="s">
        <v>376</v>
      </c>
      <c r="N36" s="10" t="s">
        <v>377</v>
      </c>
      <c r="O36" s="10"/>
      <c r="P36" s="10" t="s">
        <v>132</v>
      </c>
      <c r="Q36" s="8"/>
      <c r="R36" s="8" t="s">
        <v>378</v>
      </c>
      <c r="S36" s="8"/>
      <c r="T36" s="8" t="s">
        <v>34</v>
      </c>
      <c r="U36" s="9" t="s">
        <v>379</v>
      </c>
      <c r="V36" s="8"/>
    </row>
    <row r="37" spans="1:22" ht="151.5" customHeight="1" x14ac:dyDescent="0.2">
      <c r="A37" s="8" t="s">
        <v>380</v>
      </c>
      <c r="B37" s="8"/>
      <c r="C37" s="8"/>
      <c r="D37" s="8" t="s">
        <v>381</v>
      </c>
      <c r="E37" s="8" t="s">
        <v>382</v>
      </c>
      <c r="F37" s="9" t="s">
        <v>383</v>
      </c>
      <c r="G37" s="8"/>
      <c r="H37" s="8"/>
      <c r="I37" s="9" t="s">
        <v>114</v>
      </c>
      <c r="J37" s="8" t="s">
        <v>127</v>
      </c>
      <c r="K37" s="8" t="s">
        <v>128</v>
      </c>
      <c r="L37" s="8" t="s">
        <v>384</v>
      </c>
      <c r="M37" s="8" t="s">
        <v>385</v>
      </c>
      <c r="N37" s="10" t="s">
        <v>386</v>
      </c>
      <c r="O37" s="10"/>
      <c r="P37" s="10" t="s">
        <v>30</v>
      </c>
      <c r="Q37" s="8"/>
      <c r="R37" s="8" t="s">
        <v>387</v>
      </c>
      <c r="S37" s="8"/>
      <c r="T37" s="8" t="s">
        <v>34</v>
      </c>
      <c r="U37" s="9" t="s">
        <v>388</v>
      </c>
      <c r="V37" s="8"/>
    </row>
    <row r="38" spans="1:22" ht="151.5" customHeight="1" x14ac:dyDescent="0.2">
      <c r="A38" s="8" t="s">
        <v>389</v>
      </c>
      <c r="B38" s="8"/>
      <c r="C38" s="8"/>
      <c r="D38" s="8" t="s">
        <v>390</v>
      </c>
      <c r="E38" s="8" t="s">
        <v>391</v>
      </c>
      <c r="F38" s="9" t="s">
        <v>392</v>
      </c>
      <c r="G38" s="8"/>
      <c r="H38" s="8"/>
      <c r="I38" s="9" t="s">
        <v>114</v>
      </c>
      <c r="J38" s="8" t="s">
        <v>161</v>
      </c>
      <c r="K38" s="8" t="s">
        <v>162</v>
      </c>
      <c r="L38" s="8" t="s">
        <v>393</v>
      </c>
      <c r="M38" s="8" t="s">
        <v>394</v>
      </c>
      <c r="N38" s="10" t="s">
        <v>395</v>
      </c>
      <c r="O38" s="10"/>
      <c r="P38" s="10" t="s">
        <v>30</v>
      </c>
      <c r="Q38" s="8"/>
      <c r="R38" s="8" t="s">
        <v>396</v>
      </c>
      <c r="S38" s="8"/>
      <c r="T38" s="8" t="s">
        <v>34</v>
      </c>
      <c r="U38" s="9" t="s">
        <v>397</v>
      </c>
      <c r="V38" s="8"/>
    </row>
    <row r="39" spans="1:22" ht="151.5" customHeight="1" x14ac:dyDescent="0.2">
      <c r="A39" s="8" t="s">
        <v>398</v>
      </c>
      <c r="B39" s="8"/>
      <c r="C39" s="8" t="s">
        <v>47</v>
      </c>
      <c r="D39" s="8" t="s">
        <v>399</v>
      </c>
      <c r="E39" s="8" t="s">
        <v>400</v>
      </c>
      <c r="F39" s="9" t="s">
        <v>401</v>
      </c>
      <c r="G39" s="8"/>
      <c r="H39" s="8"/>
      <c r="I39" s="9" t="s">
        <v>114</v>
      </c>
      <c r="J39" s="8" t="s">
        <v>38</v>
      </c>
      <c r="K39" s="8" t="s">
        <v>39</v>
      </c>
      <c r="L39" s="8" t="s">
        <v>402</v>
      </c>
      <c r="M39" s="8" t="s">
        <v>403</v>
      </c>
      <c r="N39" s="10" t="s">
        <v>404</v>
      </c>
      <c r="O39" s="10"/>
      <c r="P39" s="10" t="s">
        <v>132</v>
      </c>
      <c r="Q39" s="8"/>
      <c r="R39" s="8" t="s">
        <v>405</v>
      </c>
      <c r="S39" s="8" t="s">
        <v>406</v>
      </c>
      <c r="T39" s="8" t="s">
        <v>34</v>
      </c>
      <c r="U39" s="9" t="s">
        <v>407</v>
      </c>
      <c r="V39" s="8"/>
    </row>
    <row r="40" spans="1:22" ht="151.5" customHeight="1" x14ac:dyDescent="0.2">
      <c r="A40" s="8" t="s">
        <v>408</v>
      </c>
      <c r="B40" s="8"/>
      <c r="C40" s="8"/>
      <c r="D40" s="8" t="s">
        <v>409</v>
      </c>
      <c r="E40" s="8" t="s">
        <v>410</v>
      </c>
      <c r="F40" s="9" t="s">
        <v>411</v>
      </c>
      <c r="G40" s="8"/>
      <c r="H40" s="8"/>
      <c r="I40" s="9" t="s">
        <v>114</v>
      </c>
      <c r="J40" s="8" t="s">
        <v>50</v>
      </c>
      <c r="K40" s="8" t="s">
        <v>51</v>
      </c>
      <c r="L40" s="8" t="s">
        <v>412</v>
      </c>
      <c r="M40" s="8" t="s">
        <v>413</v>
      </c>
      <c r="N40" s="10" t="s">
        <v>414</v>
      </c>
      <c r="O40" s="10"/>
      <c r="P40" s="10" t="s">
        <v>30</v>
      </c>
      <c r="Q40" s="8"/>
      <c r="R40" s="8" t="s">
        <v>415</v>
      </c>
      <c r="S40" s="8"/>
      <c r="T40" s="8" t="s">
        <v>34</v>
      </c>
      <c r="U40" s="9" t="s">
        <v>416</v>
      </c>
      <c r="V40" s="8"/>
    </row>
    <row r="41" spans="1:22" ht="151.5" customHeight="1" x14ac:dyDescent="0.2">
      <c r="A41" s="8" t="s">
        <v>426</v>
      </c>
      <c r="B41" s="8"/>
      <c r="C41" s="16" t="s">
        <v>362</v>
      </c>
      <c r="D41" s="8" t="s">
        <v>427</v>
      </c>
      <c r="E41" s="8" t="s">
        <v>428</v>
      </c>
      <c r="F41" s="9" t="s">
        <v>429</v>
      </c>
      <c r="G41" s="8"/>
      <c r="H41" s="8"/>
      <c r="I41" s="9" t="s">
        <v>114</v>
      </c>
      <c r="J41" s="8" t="s">
        <v>115</v>
      </c>
      <c r="K41" s="8" t="s">
        <v>116</v>
      </c>
      <c r="L41" s="8" t="s">
        <v>430</v>
      </c>
      <c r="M41" s="8" t="s">
        <v>431</v>
      </c>
      <c r="N41" s="10" t="s">
        <v>432</v>
      </c>
      <c r="O41" s="10"/>
      <c r="P41" s="10" t="s">
        <v>30</v>
      </c>
      <c r="Q41" s="8"/>
      <c r="R41" s="8" t="s">
        <v>433</v>
      </c>
      <c r="S41" s="8"/>
      <c r="T41" s="8" t="s">
        <v>34</v>
      </c>
      <c r="U41" s="9" t="s">
        <v>434</v>
      </c>
      <c r="V41" s="8"/>
    </row>
    <row r="42" spans="1:22" ht="151.5" customHeight="1" x14ac:dyDescent="0.2">
      <c r="A42" s="8" t="s">
        <v>417</v>
      </c>
      <c r="B42" s="8"/>
      <c r="C42" s="16" t="s">
        <v>362</v>
      </c>
      <c r="D42" s="8" t="s">
        <v>418</v>
      </c>
      <c r="E42" s="8" t="s">
        <v>419</v>
      </c>
      <c r="F42" s="9" t="s">
        <v>420</v>
      </c>
      <c r="G42" s="8"/>
      <c r="H42" s="8"/>
      <c r="I42" s="9" t="s">
        <v>114</v>
      </c>
      <c r="J42" s="8" t="s">
        <v>203</v>
      </c>
      <c r="K42" s="8" t="s">
        <v>204</v>
      </c>
      <c r="L42" s="8" t="s">
        <v>421</v>
      </c>
      <c r="M42" s="8" t="s">
        <v>422</v>
      </c>
      <c r="N42" s="10" t="s">
        <v>423</v>
      </c>
      <c r="O42" s="10"/>
      <c r="P42" s="10" t="s">
        <v>132</v>
      </c>
      <c r="Q42" s="8"/>
      <c r="R42" s="8" t="s">
        <v>424</v>
      </c>
      <c r="S42" s="8"/>
      <c r="T42" s="8" t="s">
        <v>34</v>
      </c>
      <c r="U42" s="9" t="s">
        <v>425</v>
      </c>
      <c r="V42" s="8"/>
    </row>
    <row r="43" spans="1:22" ht="151.5" customHeight="1" x14ac:dyDescent="0.2">
      <c r="A43" s="8" t="s">
        <v>435</v>
      </c>
      <c r="B43" s="8"/>
      <c r="C43" s="8" t="s">
        <v>47</v>
      </c>
      <c r="D43" s="8" t="s">
        <v>436</v>
      </c>
      <c r="E43" s="8" t="s">
        <v>437</v>
      </c>
      <c r="F43" s="9" t="s">
        <v>438</v>
      </c>
      <c r="G43" s="8"/>
      <c r="H43" s="8"/>
      <c r="I43" s="9" t="s">
        <v>114</v>
      </c>
      <c r="J43" s="8" t="s">
        <v>38</v>
      </c>
      <c r="K43" s="8" t="s">
        <v>39</v>
      </c>
      <c r="L43" s="8" t="s">
        <v>439</v>
      </c>
      <c r="M43" s="8" t="s">
        <v>440</v>
      </c>
      <c r="N43" s="10" t="s">
        <v>441</v>
      </c>
      <c r="O43" s="10"/>
      <c r="P43" s="10" t="s">
        <v>30</v>
      </c>
      <c r="Q43" s="8"/>
      <c r="R43" s="8" t="s">
        <v>442</v>
      </c>
      <c r="S43" s="8"/>
      <c r="T43" s="8" t="s">
        <v>107</v>
      </c>
      <c r="U43" s="9" t="s">
        <v>443</v>
      </c>
      <c r="V43" s="8"/>
    </row>
    <row r="44" spans="1:22" ht="151.5" customHeight="1" x14ac:dyDescent="0.2">
      <c r="A44" s="8" t="s">
        <v>444</v>
      </c>
      <c r="B44" s="8"/>
      <c r="C44" s="8"/>
      <c r="D44" s="8" t="s">
        <v>445</v>
      </c>
      <c r="E44" s="8" t="s">
        <v>446</v>
      </c>
      <c r="F44" s="9" t="s">
        <v>447</v>
      </c>
      <c r="G44" s="8"/>
      <c r="H44" s="8"/>
      <c r="I44" s="9" t="s">
        <v>114</v>
      </c>
      <c r="J44" s="8" t="s">
        <v>161</v>
      </c>
      <c r="K44" s="8" t="s">
        <v>162</v>
      </c>
      <c r="L44" s="8" t="s">
        <v>448</v>
      </c>
      <c r="M44" s="8" t="s">
        <v>449</v>
      </c>
      <c r="N44" s="10" t="s">
        <v>450</v>
      </c>
      <c r="O44" s="10"/>
      <c r="P44" s="10" t="s">
        <v>30</v>
      </c>
      <c r="Q44" s="8"/>
      <c r="R44" s="8" t="s">
        <v>451</v>
      </c>
      <c r="S44" s="8" t="s">
        <v>121</v>
      </c>
      <c r="T44" s="8" t="s">
        <v>107</v>
      </c>
      <c r="U44" s="9" t="s">
        <v>452</v>
      </c>
      <c r="V44" s="8"/>
    </row>
    <row r="45" spans="1:22" ht="151.5" customHeight="1" x14ac:dyDescent="0.2">
      <c r="A45" s="8" t="s">
        <v>453</v>
      </c>
      <c r="B45" s="8"/>
      <c r="C45" s="16" t="s">
        <v>99</v>
      </c>
      <c r="D45" s="8" t="s">
        <v>454</v>
      </c>
      <c r="E45" s="8" t="s">
        <v>455</v>
      </c>
      <c r="F45" s="9" t="s">
        <v>456</v>
      </c>
      <c r="G45" s="8"/>
      <c r="H45" s="8"/>
      <c r="I45" s="9" t="s">
        <v>114</v>
      </c>
      <c r="J45" s="8" t="s">
        <v>127</v>
      </c>
      <c r="K45" s="8" t="s">
        <v>128</v>
      </c>
      <c r="L45" s="8" t="s">
        <v>457</v>
      </c>
      <c r="M45" s="8" t="s">
        <v>458</v>
      </c>
      <c r="N45" s="10" t="s">
        <v>459</v>
      </c>
      <c r="O45" s="10"/>
      <c r="P45" s="10" t="s">
        <v>30</v>
      </c>
      <c r="Q45" s="8"/>
      <c r="R45" s="8" t="s">
        <v>460</v>
      </c>
      <c r="S45" s="8"/>
      <c r="T45" s="8" t="s">
        <v>34</v>
      </c>
      <c r="U45" s="9" t="s">
        <v>461</v>
      </c>
      <c r="V45" s="8"/>
    </row>
    <row r="46" spans="1:22" ht="151.5" customHeight="1" x14ac:dyDescent="0.2">
      <c r="A46" s="8" t="s">
        <v>462</v>
      </c>
      <c r="B46" s="8"/>
      <c r="C46" s="8"/>
      <c r="D46" s="8" t="s">
        <v>463</v>
      </c>
      <c r="E46" s="8" t="s">
        <v>464</v>
      </c>
      <c r="F46" s="9" t="s">
        <v>465</v>
      </c>
      <c r="G46" s="8"/>
      <c r="H46" s="8"/>
      <c r="I46" s="9" t="s">
        <v>114</v>
      </c>
      <c r="J46" s="8" t="s">
        <v>172</v>
      </c>
      <c r="K46" s="8" t="s">
        <v>173</v>
      </c>
      <c r="L46" s="8" t="s">
        <v>466</v>
      </c>
      <c r="M46" s="8" t="s">
        <v>467</v>
      </c>
      <c r="N46" s="10" t="s">
        <v>468</v>
      </c>
      <c r="O46" s="10"/>
      <c r="P46" s="10" t="s">
        <v>132</v>
      </c>
      <c r="Q46" s="8"/>
      <c r="R46" s="8" t="s">
        <v>469</v>
      </c>
      <c r="S46" s="8" t="s">
        <v>121</v>
      </c>
      <c r="T46" s="8" t="s">
        <v>107</v>
      </c>
      <c r="U46" s="9" t="s">
        <v>470</v>
      </c>
      <c r="V46" s="8"/>
    </row>
    <row r="47" spans="1:22" ht="151.5" customHeight="1" x14ac:dyDescent="0.2">
      <c r="A47" s="8" t="s">
        <v>471</v>
      </c>
      <c r="B47" s="8"/>
      <c r="C47" s="8">
        <v>4.0999999999999996</v>
      </c>
      <c r="D47" s="8" t="s">
        <v>472</v>
      </c>
      <c r="E47" s="8" t="s">
        <v>473</v>
      </c>
      <c r="F47" s="9" t="s">
        <v>474</v>
      </c>
      <c r="G47" s="8"/>
      <c r="H47" s="8"/>
      <c r="I47" s="9" t="s">
        <v>114</v>
      </c>
      <c r="J47" s="8" t="s">
        <v>50</v>
      </c>
      <c r="K47" s="8" t="s">
        <v>51</v>
      </c>
      <c r="L47" s="8" t="s">
        <v>475</v>
      </c>
      <c r="M47" s="8" t="s">
        <v>476</v>
      </c>
      <c r="N47" s="10" t="s">
        <v>477</v>
      </c>
      <c r="O47" s="10"/>
      <c r="P47" s="10" t="s">
        <v>30</v>
      </c>
      <c r="Q47" s="8"/>
      <c r="R47" s="8" t="s">
        <v>478</v>
      </c>
      <c r="S47" s="8"/>
      <c r="T47" s="8" t="s">
        <v>107</v>
      </c>
      <c r="U47" s="9" t="s">
        <v>479</v>
      </c>
      <c r="V47" s="8"/>
    </row>
    <row r="48" spans="1:22" ht="151.5" customHeight="1" x14ac:dyDescent="0.2">
      <c r="A48" s="8" t="s">
        <v>480</v>
      </c>
      <c r="B48" s="8"/>
      <c r="C48" s="8"/>
      <c r="D48" s="8" t="s">
        <v>481</v>
      </c>
      <c r="E48" s="20" t="s">
        <v>482</v>
      </c>
      <c r="F48" s="9" t="s">
        <v>483</v>
      </c>
      <c r="G48" s="8"/>
      <c r="H48" s="8"/>
      <c r="I48" s="9" t="s">
        <v>114</v>
      </c>
      <c r="J48" s="8" t="s">
        <v>38</v>
      </c>
      <c r="K48" s="8" t="s">
        <v>39</v>
      </c>
      <c r="L48" s="8" t="s">
        <v>484</v>
      </c>
      <c r="M48" s="8" t="s">
        <v>485</v>
      </c>
      <c r="N48" s="10" t="s">
        <v>486</v>
      </c>
      <c r="O48" s="10"/>
      <c r="P48" s="10" t="s">
        <v>30</v>
      </c>
      <c r="Q48" s="8"/>
      <c r="R48" s="8" t="s">
        <v>487</v>
      </c>
      <c r="S48" s="8"/>
      <c r="T48" s="8" t="s">
        <v>107</v>
      </c>
      <c r="U48" s="9" t="s">
        <v>488</v>
      </c>
      <c r="V48" s="8"/>
    </row>
    <row r="49" spans="1:22" ht="151.5" customHeight="1" x14ac:dyDescent="0.2">
      <c r="A49" s="8" t="s">
        <v>489</v>
      </c>
      <c r="B49" s="8"/>
      <c r="C49" s="16" t="s">
        <v>99</v>
      </c>
      <c r="D49" s="8" t="s">
        <v>490</v>
      </c>
      <c r="E49" s="8" t="s">
        <v>491</v>
      </c>
      <c r="F49" s="9" t="s">
        <v>492</v>
      </c>
      <c r="G49" s="8"/>
      <c r="H49" s="8"/>
      <c r="I49" s="9" t="s">
        <v>114</v>
      </c>
      <c r="J49" s="8" t="s">
        <v>38</v>
      </c>
      <c r="K49" s="8" t="s">
        <v>39</v>
      </c>
      <c r="L49" s="8" t="s">
        <v>493</v>
      </c>
      <c r="M49" s="8" t="s">
        <v>494</v>
      </c>
      <c r="N49" s="10" t="s">
        <v>495</v>
      </c>
      <c r="O49" s="10"/>
      <c r="P49" s="10" t="s">
        <v>30</v>
      </c>
      <c r="Q49" s="8"/>
      <c r="R49" s="8" t="s">
        <v>496</v>
      </c>
      <c r="S49" s="8"/>
      <c r="T49" s="8" t="s">
        <v>34</v>
      </c>
      <c r="U49" s="9" t="s">
        <v>497</v>
      </c>
      <c r="V49" s="8"/>
    </row>
    <row r="50" spans="1:22" ht="151.5" customHeight="1" x14ac:dyDescent="0.2">
      <c r="A50" s="8" t="s">
        <v>498</v>
      </c>
      <c r="B50" s="8"/>
      <c r="C50" s="8"/>
      <c r="D50" s="8" t="s">
        <v>499</v>
      </c>
      <c r="E50" s="8" t="s">
        <v>500</v>
      </c>
      <c r="F50" s="9" t="s">
        <v>501</v>
      </c>
      <c r="G50" s="8"/>
      <c r="H50" s="8"/>
      <c r="I50" s="9" t="s">
        <v>114</v>
      </c>
      <c r="J50" s="8" t="s">
        <v>161</v>
      </c>
      <c r="K50" s="8" t="s">
        <v>162</v>
      </c>
      <c r="L50" s="8" t="s">
        <v>502</v>
      </c>
      <c r="M50" s="8" t="s">
        <v>503</v>
      </c>
      <c r="N50" s="10" t="s">
        <v>504</v>
      </c>
      <c r="O50" s="10"/>
      <c r="P50" s="10" t="s">
        <v>132</v>
      </c>
      <c r="Q50" s="8"/>
      <c r="R50" s="8" t="s">
        <v>505</v>
      </c>
      <c r="S50" s="8"/>
      <c r="T50" s="8" t="s">
        <v>107</v>
      </c>
      <c r="U50" s="9" t="s">
        <v>506</v>
      </c>
      <c r="V50" s="8"/>
    </row>
    <row r="51" spans="1:22" ht="151.5" customHeight="1" x14ac:dyDescent="0.2">
      <c r="A51" s="8" t="s">
        <v>507</v>
      </c>
      <c r="B51" s="8"/>
      <c r="C51" s="16" t="s">
        <v>99</v>
      </c>
      <c r="D51" s="8" t="s">
        <v>508</v>
      </c>
      <c r="E51" s="8" t="s">
        <v>509</v>
      </c>
      <c r="F51" s="9" t="s">
        <v>510</v>
      </c>
      <c r="G51" s="8"/>
      <c r="H51" s="8"/>
      <c r="I51" s="9" t="s">
        <v>114</v>
      </c>
      <c r="J51" s="8" t="s">
        <v>172</v>
      </c>
      <c r="K51" s="8" t="s">
        <v>173</v>
      </c>
      <c r="L51" s="8" t="s">
        <v>511</v>
      </c>
      <c r="M51" s="8" t="s">
        <v>512</v>
      </c>
      <c r="N51" s="10" t="s">
        <v>513</v>
      </c>
      <c r="O51" s="10"/>
      <c r="P51" s="10" t="s">
        <v>30</v>
      </c>
      <c r="Q51" s="8"/>
      <c r="R51" s="8" t="s">
        <v>514</v>
      </c>
      <c r="S51" s="8"/>
      <c r="T51" s="8" t="s">
        <v>34</v>
      </c>
      <c r="U51" s="9" t="s">
        <v>515</v>
      </c>
      <c r="V51" s="8"/>
    </row>
    <row r="52" spans="1:22" ht="151.5" customHeight="1" x14ac:dyDescent="0.2">
      <c r="A52" s="11" t="s">
        <v>516</v>
      </c>
      <c r="B52" s="11"/>
      <c r="C52" s="11" t="s">
        <v>517</v>
      </c>
      <c r="D52" s="11" t="s">
        <v>518</v>
      </c>
      <c r="E52" s="11" t="s">
        <v>519</v>
      </c>
      <c r="F52" s="12" t="s">
        <v>520</v>
      </c>
      <c r="G52" s="11"/>
      <c r="H52" s="11"/>
      <c r="I52" s="12" t="s">
        <v>114</v>
      </c>
      <c r="J52" s="11" t="s">
        <v>161</v>
      </c>
      <c r="K52" s="11" t="s">
        <v>162</v>
      </c>
      <c r="L52" s="11" t="s">
        <v>521</v>
      </c>
      <c r="M52" s="11" t="s">
        <v>522</v>
      </c>
      <c r="N52" s="14" t="s">
        <v>523</v>
      </c>
      <c r="O52" s="14" t="s">
        <v>524</v>
      </c>
      <c r="P52" s="11" t="s">
        <v>30</v>
      </c>
      <c r="Q52" s="12" t="s">
        <v>525</v>
      </c>
      <c r="R52" s="11" t="s">
        <v>526</v>
      </c>
      <c r="S52" s="11" t="s">
        <v>527</v>
      </c>
      <c r="T52" s="11" t="s">
        <v>34</v>
      </c>
      <c r="U52" s="12" t="s">
        <v>528</v>
      </c>
      <c r="V52" s="11"/>
    </row>
    <row r="53" spans="1:22" ht="151.5" customHeight="1" x14ac:dyDescent="0.2">
      <c r="A53" s="8" t="s">
        <v>529</v>
      </c>
      <c r="B53" s="8"/>
      <c r="C53" s="8"/>
      <c r="D53" s="8" t="s">
        <v>530</v>
      </c>
      <c r="E53" s="8" t="s">
        <v>531</v>
      </c>
      <c r="F53" s="9" t="s">
        <v>532</v>
      </c>
      <c r="G53" s="8"/>
      <c r="H53" s="8"/>
      <c r="I53" s="9" t="s">
        <v>114</v>
      </c>
      <c r="J53" s="8" t="s">
        <v>127</v>
      </c>
      <c r="K53" s="8" t="s">
        <v>128</v>
      </c>
      <c r="L53" s="8" t="s">
        <v>533</v>
      </c>
      <c r="M53" s="8" t="s">
        <v>534</v>
      </c>
      <c r="N53" s="10" t="s">
        <v>535</v>
      </c>
      <c r="O53" s="10"/>
      <c r="P53" s="10" t="s">
        <v>30</v>
      </c>
      <c r="Q53" s="8"/>
      <c r="R53" s="8" t="s">
        <v>536</v>
      </c>
      <c r="S53" s="8"/>
      <c r="T53" s="8" t="s">
        <v>34</v>
      </c>
      <c r="U53" s="8"/>
      <c r="V53" s="8"/>
    </row>
    <row r="54" spans="1:22" ht="151.5" customHeight="1" x14ac:dyDescent="0.2">
      <c r="A54" s="8" t="s">
        <v>537</v>
      </c>
      <c r="B54" s="8"/>
      <c r="C54" s="8"/>
      <c r="D54" s="8" t="s">
        <v>538</v>
      </c>
      <c r="E54" s="8" t="s">
        <v>539</v>
      </c>
      <c r="F54" s="9" t="s">
        <v>540</v>
      </c>
      <c r="G54" s="8"/>
      <c r="H54" s="8"/>
      <c r="I54" s="9" t="s">
        <v>114</v>
      </c>
      <c r="J54" s="8" t="s">
        <v>127</v>
      </c>
      <c r="K54" s="8" t="s">
        <v>128</v>
      </c>
      <c r="L54" s="8" t="s">
        <v>541</v>
      </c>
      <c r="M54" s="8" t="s">
        <v>542</v>
      </c>
      <c r="N54" s="10" t="s">
        <v>543</v>
      </c>
      <c r="O54" s="10"/>
      <c r="P54" s="10" t="s">
        <v>132</v>
      </c>
      <c r="Q54" s="8"/>
      <c r="R54" s="8" t="s">
        <v>544</v>
      </c>
      <c r="S54" s="8"/>
      <c r="T54" s="8" t="s">
        <v>34</v>
      </c>
      <c r="U54" s="8"/>
      <c r="V54" s="8"/>
    </row>
    <row r="55" spans="1:22" ht="151.5" customHeight="1" x14ac:dyDescent="0.2">
      <c r="A55" s="8" t="s">
        <v>545</v>
      </c>
      <c r="B55" s="8"/>
      <c r="C55" s="8"/>
      <c r="D55" s="8" t="s">
        <v>546</v>
      </c>
      <c r="E55" s="8" t="s">
        <v>547</v>
      </c>
      <c r="F55" s="9" t="s">
        <v>548</v>
      </c>
      <c r="G55" s="8"/>
      <c r="H55" s="8"/>
      <c r="I55" s="9" t="s">
        <v>114</v>
      </c>
      <c r="J55" s="8" t="s">
        <v>127</v>
      </c>
      <c r="K55" s="8" t="s">
        <v>128</v>
      </c>
      <c r="L55" s="8" t="s">
        <v>549</v>
      </c>
      <c r="M55" s="8" t="s">
        <v>550</v>
      </c>
      <c r="N55" s="10" t="s">
        <v>551</v>
      </c>
      <c r="O55" s="10"/>
      <c r="P55" s="10" t="s">
        <v>132</v>
      </c>
      <c r="Q55" s="8"/>
      <c r="R55" s="8" t="s">
        <v>552</v>
      </c>
      <c r="S55" s="8" t="s">
        <v>121</v>
      </c>
      <c r="T55" s="8" t="s">
        <v>34</v>
      </c>
      <c r="U55" s="9" t="s">
        <v>553</v>
      </c>
      <c r="V55" s="8"/>
    </row>
    <row r="56" spans="1:22" ht="151.5" customHeight="1" x14ac:dyDescent="0.2">
      <c r="A56" s="8" t="s">
        <v>554</v>
      </c>
      <c r="B56" s="8"/>
      <c r="C56" s="16" t="s">
        <v>555</v>
      </c>
      <c r="D56" s="8" t="s">
        <v>556</v>
      </c>
      <c r="E56" s="8" t="s">
        <v>557</v>
      </c>
      <c r="F56" s="9" t="s">
        <v>558</v>
      </c>
      <c r="G56" s="8"/>
      <c r="H56" s="8"/>
      <c r="I56" s="9" t="s">
        <v>114</v>
      </c>
      <c r="J56" s="8" t="s">
        <v>203</v>
      </c>
      <c r="K56" s="8" t="s">
        <v>204</v>
      </c>
      <c r="L56" s="8" t="s">
        <v>559</v>
      </c>
      <c r="M56" s="8" t="s">
        <v>560</v>
      </c>
      <c r="N56" s="10" t="s">
        <v>561</v>
      </c>
      <c r="O56" s="10" t="s">
        <v>562</v>
      </c>
      <c r="P56" s="10" t="s">
        <v>132</v>
      </c>
      <c r="Q56" s="9" t="s">
        <v>563</v>
      </c>
      <c r="R56" s="8" t="s">
        <v>564</v>
      </c>
      <c r="S56" s="8" t="s">
        <v>565</v>
      </c>
      <c r="T56" s="8" t="s">
        <v>34</v>
      </c>
      <c r="U56" s="9" t="s">
        <v>566</v>
      </c>
      <c r="V56" s="8"/>
    </row>
    <row r="57" spans="1:22" ht="151.5" customHeight="1" x14ac:dyDescent="0.2">
      <c r="A57" s="11" t="s">
        <v>567</v>
      </c>
      <c r="B57" s="11"/>
      <c r="C57" s="11" t="s">
        <v>21</v>
      </c>
      <c r="D57" s="11" t="s">
        <v>568</v>
      </c>
      <c r="E57" s="11" t="s">
        <v>569</v>
      </c>
      <c r="F57" s="12" t="s">
        <v>570</v>
      </c>
      <c r="G57" s="11"/>
      <c r="H57" s="11"/>
      <c r="I57" s="12" t="s">
        <v>114</v>
      </c>
      <c r="J57" s="11" t="s">
        <v>161</v>
      </c>
      <c r="K57" s="11" t="s">
        <v>162</v>
      </c>
      <c r="L57" s="11" t="s">
        <v>571</v>
      </c>
      <c r="M57" s="11" t="s">
        <v>572</v>
      </c>
      <c r="N57" s="14" t="s">
        <v>573</v>
      </c>
      <c r="O57" s="14">
        <v>3</v>
      </c>
      <c r="P57" s="14" t="s">
        <v>30</v>
      </c>
      <c r="Q57" s="12" t="s">
        <v>574</v>
      </c>
      <c r="R57" s="11" t="s">
        <v>575</v>
      </c>
      <c r="S57" s="11" t="s">
        <v>75</v>
      </c>
      <c r="T57" s="11" t="s">
        <v>34</v>
      </c>
      <c r="U57" s="12" t="s">
        <v>576</v>
      </c>
      <c r="V57" s="11"/>
    </row>
    <row r="58" spans="1:22" ht="151.5" customHeight="1" x14ac:dyDescent="0.2">
      <c r="A58" s="11" t="s">
        <v>577</v>
      </c>
      <c r="B58" s="11"/>
      <c r="C58" s="11"/>
      <c r="D58" s="11" t="s">
        <v>578</v>
      </c>
      <c r="E58" s="11" t="s">
        <v>579</v>
      </c>
      <c r="F58" s="12" t="s">
        <v>580</v>
      </c>
      <c r="G58" s="11"/>
      <c r="H58" s="11"/>
      <c r="I58" s="12" t="s">
        <v>114</v>
      </c>
      <c r="J58" s="11" t="s">
        <v>24</v>
      </c>
      <c r="K58" s="11" t="s">
        <v>25</v>
      </c>
      <c r="L58" s="11" t="s">
        <v>581</v>
      </c>
      <c r="M58" s="11" t="s">
        <v>582</v>
      </c>
      <c r="N58" s="14" t="s">
        <v>583</v>
      </c>
      <c r="O58" s="14"/>
      <c r="P58" s="14" t="s">
        <v>30</v>
      </c>
      <c r="Q58" s="11"/>
      <c r="R58" s="11" t="s">
        <v>584</v>
      </c>
      <c r="S58" s="11"/>
      <c r="T58" s="11" t="s">
        <v>34</v>
      </c>
      <c r="U58" s="11"/>
      <c r="V58" s="11"/>
    </row>
    <row r="59" spans="1:22" ht="151.5" customHeight="1" x14ac:dyDescent="0.2">
      <c r="A59" s="8" t="s">
        <v>585</v>
      </c>
      <c r="B59" s="8"/>
      <c r="C59" s="8"/>
      <c r="D59" s="8" t="s">
        <v>586</v>
      </c>
      <c r="E59" s="8" t="s">
        <v>587</v>
      </c>
      <c r="F59" s="9" t="s">
        <v>588</v>
      </c>
      <c r="G59" s="8"/>
      <c r="H59" s="8"/>
      <c r="I59" s="9" t="s">
        <v>114</v>
      </c>
      <c r="J59" s="8" t="s">
        <v>161</v>
      </c>
      <c r="K59" s="8" t="s">
        <v>162</v>
      </c>
      <c r="L59" s="8" t="s">
        <v>589</v>
      </c>
      <c r="M59" s="8" t="s">
        <v>590</v>
      </c>
      <c r="N59" s="10" t="s">
        <v>591</v>
      </c>
      <c r="O59" s="10"/>
      <c r="P59" s="10" t="s">
        <v>30</v>
      </c>
      <c r="Q59" s="8"/>
      <c r="R59" s="8" t="s">
        <v>592</v>
      </c>
      <c r="S59" s="8" t="s">
        <v>282</v>
      </c>
      <c r="T59" s="8" t="s">
        <v>34</v>
      </c>
      <c r="U59" s="9" t="s">
        <v>593</v>
      </c>
      <c r="V59" s="8"/>
    </row>
    <row r="60" spans="1:22" ht="151.5" customHeight="1" x14ac:dyDescent="0.2">
      <c r="A60" s="11" t="s">
        <v>594</v>
      </c>
      <c r="B60" s="11"/>
      <c r="C60" s="11"/>
      <c r="D60" s="11" t="s">
        <v>595</v>
      </c>
      <c r="E60" s="11" t="s">
        <v>596</v>
      </c>
      <c r="F60" s="12" t="s">
        <v>597</v>
      </c>
      <c r="G60" s="11"/>
      <c r="H60" s="11"/>
      <c r="I60" s="12" t="s">
        <v>114</v>
      </c>
      <c r="J60" s="11" t="s">
        <v>127</v>
      </c>
      <c r="K60" s="11" t="s">
        <v>128</v>
      </c>
      <c r="L60" s="11" t="s">
        <v>598</v>
      </c>
      <c r="M60" s="11" t="s">
        <v>599</v>
      </c>
      <c r="N60" s="14" t="s">
        <v>600</v>
      </c>
      <c r="O60" s="14"/>
      <c r="P60" s="14" t="s">
        <v>84</v>
      </c>
      <c r="Q60" s="11"/>
      <c r="R60" s="11" t="s">
        <v>601</v>
      </c>
      <c r="S60" s="11"/>
      <c r="T60" s="11" t="s">
        <v>34</v>
      </c>
      <c r="U60" s="12" t="s">
        <v>602</v>
      </c>
      <c r="V60" s="11"/>
    </row>
    <row r="61" spans="1:22" ht="151.5" customHeight="1" x14ac:dyDescent="0.2">
      <c r="A61" s="11" t="s">
        <v>603</v>
      </c>
      <c r="B61" s="11"/>
      <c r="C61" s="11" t="s">
        <v>110</v>
      </c>
      <c r="D61" s="11" t="s">
        <v>604</v>
      </c>
      <c r="E61" s="11" t="s">
        <v>605</v>
      </c>
      <c r="F61" s="12" t="s">
        <v>606</v>
      </c>
      <c r="G61" s="11"/>
      <c r="H61" s="11"/>
      <c r="I61" s="12" t="s">
        <v>114</v>
      </c>
      <c r="J61" s="11" t="s">
        <v>161</v>
      </c>
      <c r="K61" s="11" t="s">
        <v>162</v>
      </c>
      <c r="L61" s="11" t="s">
        <v>607</v>
      </c>
      <c r="M61" s="11" t="s">
        <v>608</v>
      </c>
      <c r="N61" s="14" t="s">
        <v>609</v>
      </c>
      <c r="O61" s="14">
        <v>2.5</v>
      </c>
      <c r="P61" s="14" t="s">
        <v>132</v>
      </c>
      <c r="Q61" s="12" t="s">
        <v>610</v>
      </c>
      <c r="R61" s="11" t="s">
        <v>611</v>
      </c>
      <c r="S61" s="11" t="s">
        <v>56</v>
      </c>
      <c r="T61" s="11" t="s">
        <v>34</v>
      </c>
      <c r="U61" s="12" t="s">
        <v>612</v>
      </c>
      <c r="V61" s="11"/>
    </row>
    <row r="62" spans="1:22" ht="151.5" customHeight="1" x14ac:dyDescent="0.2">
      <c r="A62" s="11" t="s">
        <v>613</v>
      </c>
      <c r="B62" s="11"/>
      <c r="C62" s="11"/>
      <c r="D62" s="11" t="s">
        <v>614</v>
      </c>
      <c r="E62" s="11" t="s">
        <v>615</v>
      </c>
      <c r="F62" s="12" t="s">
        <v>616</v>
      </c>
      <c r="G62" s="11"/>
      <c r="H62" s="11"/>
      <c r="I62" s="12" t="s">
        <v>114</v>
      </c>
      <c r="J62" s="11" t="s">
        <v>38</v>
      </c>
      <c r="K62" s="11" t="s">
        <v>39</v>
      </c>
      <c r="L62" s="11" t="s">
        <v>617</v>
      </c>
      <c r="M62" s="11" t="s">
        <v>618</v>
      </c>
      <c r="N62" s="14" t="s">
        <v>619</v>
      </c>
      <c r="O62" s="14"/>
      <c r="P62" s="14" t="s">
        <v>30</v>
      </c>
      <c r="Q62" s="11"/>
      <c r="R62" s="11" t="s">
        <v>620</v>
      </c>
      <c r="S62" s="11" t="s">
        <v>121</v>
      </c>
      <c r="T62" s="11" t="s">
        <v>34</v>
      </c>
      <c r="U62" s="12" t="s">
        <v>593</v>
      </c>
      <c r="V62" s="11"/>
    </row>
    <row r="63" spans="1:22" ht="151.5" customHeight="1" x14ac:dyDescent="0.2">
      <c r="A63" s="11" t="s">
        <v>613</v>
      </c>
      <c r="B63" s="11"/>
      <c r="C63" s="11"/>
      <c r="D63" s="11" t="s">
        <v>614</v>
      </c>
      <c r="E63" s="11" t="s">
        <v>615</v>
      </c>
      <c r="F63" s="12" t="s">
        <v>616</v>
      </c>
      <c r="G63" s="11"/>
      <c r="H63" s="11"/>
      <c r="I63" s="12" t="s">
        <v>114</v>
      </c>
      <c r="J63" s="11" t="s">
        <v>38</v>
      </c>
      <c r="K63" s="11" t="s">
        <v>39</v>
      </c>
      <c r="L63" s="11" t="s">
        <v>617</v>
      </c>
      <c r="M63" s="11" t="s">
        <v>618</v>
      </c>
      <c r="N63" s="14" t="s">
        <v>619</v>
      </c>
      <c r="O63" s="14"/>
      <c r="P63" s="14" t="s">
        <v>30</v>
      </c>
      <c r="Q63" s="11"/>
      <c r="R63" s="11" t="s">
        <v>620</v>
      </c>
      <c r="S63" s="11" t="s">
        <v>121</v>
      </c>
      <c r="T63" s="11" t="s">
        <v>34</v>
      </c>
      <c r="U63" s="11"/>
      <c r="V63" s="11"/>
    </row>
    <row r="64" spans="1:22" ht="151.5" customHeight="1" x14ac:dyDescent="0.2">
      <c r="A64" s="8" t="s">
        <v>621</v>
      </c>
      <c r="B64" s="8"/>
      <c r="C64" s="8"/>
      <c r="D64" s="8" t="s">
        <v>622</v>
      </c>
      <c r="E64" s="8" t="s">
        <v>623</v>
      </c>
      <c r="F64" s="9" t="s">
        <v>624</v>
      </c>
      <c r="G64" s="8"/>
      <c r="H64" s="8"/>
      <c r="I64" s="9" t="s">
        <v>114</v>
      </c>
      <c r="J64" s="8" t="s">
        <v>115</v>
      </c>
      <c r="K64" s="8" t="s">
        <v>116</v>
      </c>
      <c r="L64" s="8" t="s">
        <v>625</v>
      </c>
      <c r="M64" s="8" t="s">
        <v>626</v>
      </c>
      <c r="N64" s="10" t="s">
        <v>627</v>
      </c>
      <c r="O64" s="10"/>
      <c r="P64" s="10" t="s">
        <v>132</v>
      </c>
      <c r="Q64" s="8"/>
      <c r="R64" s="8" t="s">
        <v>628</v>
      </c>
      <c r="S64" s="8"/>
      <c r="T64" s="8" t="s">
        <v>34</v>
      </c>
      <c r="U64" s="8"/>
      <c r="V64" s="8"/>
    </row>
    <row r="65" spans="1:22" ht="151.5" customHeight="1" x14ac:dyDescent="0.2">
      <c r="A65" s="8" t="s">
        <v>629</v>
      </c>
      <c r="B65" s="8"/>
      <c r="C65" s="8"/>
      <c r="D65" s="8" t="s">
        <v>630</v>
      </c>
      <c r="E65" s="8" t="s">
        <v>631</v>
      </c>
      <c r="F65" s="9" t="s">
        <v>632</v>
      </c>
      <c r="G65" s="8"/>
      <c r="H65" s="8"/>
      <c r="I65" s="9" t="s">
        <v>114</v>
      </c>
      <c r="J65" s="8" t="s">
        <v>38</v>
      </c>
      <c r="K65" s="8" t="s">
        <v>39</v>
      </c>
      <c r="L65" s="8" t="s">
        <v>633</v>
      </c>
      <c r="M65" s="8" t="s">
        <v>634</v>
      </c>
      <c r="N65" s="10" t="s">
        <v>635</v>
      </c>
      <c r="O65" s="10"/>
      <c r="P65" s="10" t="s">
        <v>30</v>
      </c>
      <c r="Q65" s="8"/>
      <c r="R65" s="8" t="s">
        <v>636</v>
      </c>
      <c r="S65" s="8"/>
      <c r="T65" s="8" t="s">
        <v>34</v>
      </c>
      <c r="U65" s="8"/>
      <c r="V65" s="8"/>
    </row>
    <row r="66" spans="1:22" ht="151.5" customHeight="1" x14ac:dyDescent="0.2">
      <c r="A66" s="11" t="s">
        <v>637</v>
      </c>
      <c r="B66" s="11"/>
      <c r="C66" s="16" t="s">
        <v>99</v>
      </c>
      <c r="D66" s="11" t="s">
        <v>638</v>
      </c>
      <c r="E66" s="11" t="s">
        <v>639</v>
      </c>
      <c r="F66" s="12" t="s">
        <v>640</v>
      </c>
      <c r="G66" s="11"/>
      <c r="H66" s="11"/>
      <c r="I66" s="12" t="s">
        <v>114</v>
      </c>
      <c r="J66" s="11" t="s">
        <v>38</v>
      </c>
      <c r="K66" s="11" t="s">
        <v>39</v>
      </c>
      <c r="L66" s="11" t="s">
        <v>641</v>
      </c>
      <c r="M66" s="11" t="s">
        <v>642</v>
      </c>
      <c r="N66" s="14" t="s">
        <v>643</v>
      </c>
      <c r="O66" s="14"/>
      <c r="P66" s="14" t="s">
        <v>132</v>
      </c>
      <c r="Q66" s="11"/>
      <c r="R66" s="11" t="s">
        <v>644</v>
      </c>
      <c r="S66" s="11"/>
      <c r="T66" s="11" t="s">
        <v>34</v>
      </c>
      <c r="U66" s="12" t="s">
        <v>645</v>
      </c>
      <c r="V66" s="11"/>
    </row>
    <row r="67" spans="1:22" ht="151.5" customHeight="1" x14ac:dyDescent="0.2">
      <c r="A67" s="8" t="s">
        <v>646</v>
      </c>
      <c r="B67" s="8"/>
      <c r="C67" s="8"/>
      <c r="D67" s="8" t="s">
        <v>647</v>
      </c>
      <c r="E67" s="8" t="s">
        <v>648</v>
      </c>
      <c r="F67" s="9" t="s">
        <v>649</v>
      </c>
      <c r="G67" s="8"/>
      <c r="H67" s="8"/>
      <c r="I67" s="9" t="s">
        <v>114</v>
      </c>
      <c r="J67" s="8" t="s">
        <v>115</v>
      </c>
      <c r="K67" s="8" t="s">
        <v>116</v>
      </c>
      <c r="L67" s="8" t="s">
        <v>650</v>
      </c>
      <c r="M67" s="8" t="s">
        <v>651</v>
      </c>
      <c r="N67" s="10" t="s">
        <v>652</v>
      </c>
      <c r="O67" s="10"/>
      <c r="P67" s="8" t="s">
        <v>30</v>
      </c>
      <c r="Q67" s="8"/>
      <c r="R67" s="8" t="s">
        <v>653</v>
      </c>
      <c r="S67" s="8"/>
      <c r="T67" s="8" t="s">
        <v>34</v>
      </c>
      <c r="U67" s="8"/>
      <c r="V67" s="8"/>
    </row>
    <row r="68" spans="1:22" ht="151.5" customHeight="1" x14ac:dyDescent="0.2">
      <c r="A68" s="8" t="s">
        <v>654</v>
      </c>
      <c r="B68" s="8"/>
      <c r="C68" s="8" t="s">
        <v>47</v>
      </c>
      <c r="D68" s="8" t="s">
        <v>655</v>
      </c>
      <c r="E68" s="8" t="s">
        <v>656</v>
      </c>
      <c r="F68" s="9" t="s">
        <v>657</v>
      </c>
      <c r="G68" s="8"/>
      <c r="H68" s="8"/>
      <c r="I68" s="9" t="s">
        <v>114</v>
      </c>
      <c r="J68" s="8" t="s">
        <v>38</v>
      </c>
      <c r="K68" s="8" t="s">
        <v>39</v>
      </c>
      <c r="L68" s="8" t="s">
        <v>658</v>
      </c>
      <c r="M68" s="8" t="s">
        <v>659</v>
      </c>
      <c r="N68" s="10" t="s">
        <v>660</v>
      </c>
      <c r="O68" s="10"/>
      <c r="P68" s="10" t="s">
        <v>132</v>
      </c>
      <c r="Q68" s="8"/>
      <c r="R68" s="8" t="s">
        <v>661</v>
      </c>
      <c r="S68" s="8"/>
      <c r="T68" s="8" t="s">
        <v>34</v>
      </c>
      <c r="U68" s="9" t="s">
        <v>662</v>
      </c>
      <c r="V68" s="8"/>
    </row>
    <row r="69" spans="1:22" ht="151.5" customHeight="1" x14ac:dyDescent="0.2">
      <c r="A69" s="8" t="s">
        <v>663</v>
      </c>
      <c r="B69" s="8"/>
      <c r="C69" s="8"/>
      <c r="D69" s="8" t="s">
        <v>664</v>
      </c>
      <c r="E69" s="8" t="s">
        <v>665</v>
      </c>
      <c r="F69" s="9" t="s">
        <v>666</v>
      </c>
      <c r="G69" s="8"/>
      <c r="H69" s="8"/>
      <c r="I69" s="9" t="s">
        <v>114</v>
      </c>
      <c r="J69" s="8" t="s">
        <v>91</v>
      </c>
      <c r="K69" s="8" t="s">
        <v>92</v>
      </c>
      <c r="L69" s="8" t="s">
        <v>667</v>
      </c>
      <c r="M69" s="8" t="s">
        <v>668</v>
      </c>
      <c r="N69" s="10" t="s">
        <v>669</v>
      </c>
      <c r="O69" s="10"/>
      <c r="P69" s="10" t="s">
        <v>30</v>
      </c>
      <c r="Q69" s="8"/>
      <c r="R69" s="8" t="s">
        <v>670</v>
      </c>
      <c r="S69" s="8"/>
      <c r="T69" s="8" t="s">
        <v>34</v>
      </c>
      <c r="U69" s="8"/>
      <c r="V69" s="8"/>
    </row>
    <row r="70" spans="1:22" ht="151.5" customHeight="1" x14ac:dyDescent="0.2">
      <c r="A70" s="8" t="s">
        <v>671</v>
      </c>
      <c r="B70" s="8"/>
      <c r="C70" s="8"/>
      <c r="D70" s="8" t="s">
        <v>672</v>
      </c>
      <c r="E70" s="8" t="s">
        <v>673</v>
      </c>
      <c r="F70" s="9" t="s">
        <v>674</v>
      </c>
      <c r="G70" s="8"/>
      <c r="H70" s="8"/>
      <c r="I70" s="9" t="s">
        <v>114</v>
      </c>
      <c r="J70" s="8" t="s">
        <v>38</v>
      </c>
      <c r="K70" s="8" t="s">
        <v>39</v>
      </c>
      <c r="L70" s="8" t="s">
        <v>675</v>
      </c>
      <c r="M70" s="8" t="s">
        <v>676</v>
      </c>
      <c r="N70" s="10" t="s">
        <v>677</v>
      </c>
      <c r="O70" s="10"/>
      <c r="P70" s="10" t="s">
        <v>30</v>
      </c>
      <c r="Q70" s="8"/>
      <c r="R70" s="8" t="s">
        <v>678</v>
      </c>
      <c r="S70" s="8"/>
      <c r="T70" s="8" t="s">
        <v>44</v>
      </c>
      <c r="U70" s="17"/>
      <c r="V70" s="8"/>
    </row>
    <row r="71" spans="1:22" ht="151.5" customHeight="1" x14ac:dyDescent="0.2">
      <c r="A71" s="8" t="s">
        <v>679</v>
      </c>
      <c r="B71" s="8"/>
      <c r="C71" s="8"/>
      <c r="D71" s="8" t="s">
        <v>680</v>
      </c>
      <c r="E71" s="8" t="s">
        <v>681</v>
      </c>
      <c r="F71" s="9" t="s">
        <v>682</v>
      </c>
      <c r="G71" s="9" t="s">
        <v>114</v>
      </c>
      <c r="H71" s="8"/>
      <c r="I71" s="9" t="s">
        <v>114</v>
      </c>
      <c r="J71" s="8" t="s">
        <v>161</v>
      </c>
      <c r="K71" s="8" t="s">
        <v>162</v>
      </c>
      <c r="L71" s="8" t="s">
        <v>683</v>
      </c>
      <c r="M71" s="8" t="s">
        <v>684</v>
      </c>
      <c r="N71" s="10" t="s">
        <v>685</v>
      </c>
      <c r="O71" s="10"/>
      <c r="P71" s="10" t="s">
        <v>30</v>
      </c>
      <c r="Q71" s="8"/>
      <c r="R71" s="8" t="s">
        <v>686</v>
      </c>
      <c r="S71" s="8"/>
      <c r="T71" s="8" t="s">
        <v>44</v>
      </c>
      <c r="U71" s="9" t="s">
        <v>687</v>
      </c>
      <c r="V71" s="8"/>
    </row>
    <row r="72" spans="1:22" ht="151.5" customHeight="1" x14ac:dyDescent="0.2">
      <c r="A72" s="8" t="s">
        <v>688</v>
      </c>
      <c r="B72" s="8"/>
      <c r="C72" s="8"/>
      <c r="D72" s="8" t="s">
        <v>689</v>
      </c>
      <c r="E72" s="8" t="s">
        <v>690</v>
      </c>
      <c r="F72" s="9" t="s">
        <v>691</v>
      </c>
      <c r="G72" s="8"/>
      <c r="H72" s="8"/>
      <c r="I72" s="9" t="s">
        <v>114</v>
      </c>
      <c r="J72" s="8" t="s">
        <v>115</v>
      </c>
      <c r="K72" s="8" t="s">
        <v>116</v>
      </c>
      <c r="L72" s="8" t="s">
        <v>692</v>
      </c>
      <c r="M72" s="8" t="s">
        <v>693</v>
      </c>
      <c r="N72" s="10" t="s">
        <v>694</v>
      </c>
      <c r="O72" s="10"/>
      <c r="P72" s="10" t="s">
        <v>30</v>
      </c>
      <c r="Q72" s="8"/>
      <c r="R72" s="8" t="s">
        <v>695</v>
      </c>
      <c r="S72" s="8" t="s">
        <v>311</v>
      </c>
      <c r="T72" s="8" t="s">
        <v>34</v>
      </c>
      <c r="U72" s="9" t="s">
        <v>696</v>
      </c>
      <c r="V72" s="8"/>
    </row>
    <row r="73" spans="1:22" ht="151.5" customHeight="1" x14ac:dyDescent="0.2">
      <c r="A73" s="8" t="s">
        <v>697</v>
      </c>
      <c r="B73" s="8"/>
      <c r="C73" s="8"/>
      <c r="D73" s="8" t="s">
        <v>698</v>
      </c>
      <c r="E73" s="8" t="s">
        <v>699</v>
      </c>
      <c r="F73" s="9" t="s">
        <v>700</v>
      </c>
      <c r="G73" s="8"/>
      <c r="H73" s="8"/>
      <c r="I73" s="9" t="s">
        <v>114</v>
      </c>
      <c r="J73" s="8" t="s">
        <v>24</v>
      </c>
      <c r="K73" s="8" t="s">
        <v>25</v>
      </c>
      <c r="L73" s="8" t="s">
        <v>701</v>
      </c>
      <c r="M73" s="8" t="s">
        <v>702</v>
      </c>
      <c r="N73" s="10" t="s">
        <v>703</v>
      </c>
      <c r="O73" s="10"/>
      <c r="P73" s="10" t="s">
        <v>30</v>
      </c>
      <c r="Q73" s="8"/>
      <c r="R73" s="8" t="s">
        <v>704</v>
      </c>
      <c r="S73" s="8" t="s">
        <v>121</v>
      </c>
      <c r="T73" s="8" t="s">
        <v>34</v>
      </c>
      <c r="U73" s="8"/>
      <c r="V73" s="8"/>
    </row>
    <row r="74" spans="1:22" ht="151.5" customHeight="1" x14ac:dyDescent="0.2">
      <c r="A74" s="8" t="s">
        <v>705</v>
      </c>
      <c r="B74" s="8"/>
      <c r="C74" s="8"/>
      <c r="D74" s="8" t="s">
        <v>706</v>
      </c>
      <c r="E74" s="8" t="s">
        <v>707</v>
      </c>
      <c r="F74" s="9" t="s">
        <v>708</v>
      </c>
      <c r="G74" s="8"/>
      <c r="H74" s="8"/>
      <c r="I74" s="9" t="s">
        <v>114</v>
      </c>
      <c r="J74" s="8" t="s">
        <v>161</v>
      </c>
      <c r="K74" s="8" t="s">
        <v>162</v>
      </c>
      <c r="L74" s="8" t="s">
        <v>709</v>
      </c>
      <c r="M74" s="8" t="s">
        <v>710</v>
      </c>
      <c r="N74" s="10" t="s">
        <v>711</v>
      </c>
      <c r="O74" s="10"/>
      <c r="P74" s="8" t="s">
        <v>30</v>
      </c>
      <c r="Q74" s="8"/>
      <c r="R74" s="8" t="s">
        <v>712</v>
      </c>
      <c r="S74" s="8" t="s">
        <v>75</v>
      </c>
      <c r="T74" s="8" t="s">
        <v>34</v>
      </c>
      <c r="U74" s="8"/>
      <c r="V74" s="8"/>
    </row>
    <row r="75" spans="1:22" ht="151.5" customHeight="1" x14ac:dyDescent="0.2">
      <c r="A75" s="8" t="s">
        <v>713</v>
      </c>
      <c r="B75" s="8"/>
      <c r="C75" s="16" t="s">
        <v>99</v>
      </c>
      <c r="D75" s="8" t="s">
        <v>714</v>
      </c>
      <c r="E75" s="8" t="s">
        <v>715</v>
      </c>
      <c r="F75" s="9" t="s">
        <v>716</v>
      </c>
      <c r="G75" s="8"/>
      <c r="H75" s="8"/>
      <c r="I75" s="9" t="s">
        <v>114</v>
      </c>
      <c r="J75" s="8" t="s">
        <v>161</v>
      </c>
      <c r="K75" s="8" t="s">
        <v>162</v>
      </c>
      <c r="L75" s="8" t="s">
        <v>717</v>
      </c>
      <c r="M75" s="8" t="s">
        <v>718</v>
      </c>
      <c r="N75" s="10" t="s">
        <v>719</v>
      </c>
      <c r="O75" s="10"/>
      <c r="P75" s="8" t="s">
        <v>30</v>
      </c>
      <c r="Q75" s="8"/>
      <c r="R75" s="8" t="s">
        <v>720</v>
      </c>
      <c r="S75" s="8"/>
      <c r="T75" s="8" t="s">
        <v>34</v>
      </c>
      <c r="U75" s="9" t="s">
        <v>721</v>
      </c>
      <c r="V75" s="8"/>
    </row>
    <row r="76" spans="1:22" ht="151.5" customHeight="1" x14ac:dyDescent="0.2">
      <c r="A76" s="8" t="s">
        <v>722</v>
      </c>
      <c r="B76" s="8"/>
      <c r="C76" s="8"/>
      <c r="D76" s="8" t="s">
        <v>723</v>
      </c>
      <c r="E76" s="8" t="s">
        <v>724</v>
      </c>
      <c r="F76" s="9" t="s">
        <v>725</v>
      </c>
      <c r="G76" s="8"/>
      <c r="H76" s="8"/>
      <c r="I76" s="9" t="s">
        <v>114</v>
      </c>
      <c r="J76" s="8" t="s">
        <v>38</v>
      </c>
      <c r="K76" s="8" t="s">
        <v>39</v>
      </c>
      <c r="L76" s="8" t="s">
        <v>726</v>
      </c>
      <c r="M76" s="8" t="s">
        <v>727</v>
      </c>
      <c r="N76" s="10" t="s">
        <v>728</v>
      </c>
      <c r="O76" s="10"/>
      <c r="P76" s="8" t="s">
        <v>30</v>
      </c>
      <c r="Q76" s="8"/>
      <c r="R76" s="8" t="s">
        <v>451</v>
      </c>
      <c r="S76" s="8" t="s">
        <v>311</v>
      </c>
      <c r="T76" s="8" t="s">
        <v>34</v>
      </c>
      <c r="U76" s="9" t="s">
        <v>729</v>
      </c>
      <c r="V76" s="8"/>
    </row>
    <row r="77" spans="1:22" ht="150" customHeight="1" x14ac:dyDescent="0.2">
      <c r="A77" s="11" t="s">
        <v>730</v>
      </c>
      <c r="B77" s="11"/>
      <c r="C77" s="11"/>
      <c r="D77" s="11" t="s">
        <v>731</v>
      </c>
      <c r="E77" s="11" t="s">
        <v>732</v>
      </c>
      <c r="F77" s="12" t="s">
        <v>733</v>
      </c>
      <c r="G77" s="11"/>
      <c r="H77" s="11"/>
      <c r="I77" s="12" t="s">
        <v>114</v>
      </c>
      <c r="J77" s="11" t="s">
        <v>161</v>
      </c>
      <c r="K77" s="11" t="s">
        <v>162</v>
      </c>
      <c r="L77" s="11" t="s">
        <v>734</v>
      </c>
      <c r="M77" s="11" t="s">
        <v>735</v>
      </c>
      <c r="N77" s="14" t="s">
        <v>736</v>
      </c>
      <c r="O77" s="14"/>
      <c r="P77" s="11" t="s">
        <v>30</v>
      </c>
      <c r="Q77" s="11"/>
      <c r="R77" s="11" t="s">
        <v>737</v>
      </c>
      <c r="S77" s="11"/>
      <c r="T77" s="11" t="s">
        <v>44</v>
      </c>
      <c r="U77" s="12" t="s">
        <v>738</v>
      </c>
      <c r="V77" s="11"/>
    </row>
    <row r="78" spans="1:22" ht="150" customHeight="1" x14ac:dyDescent="0.2">
      <c r="A78" s="8" t="s">
        <v>739</v>
      </c>
      <c r="B78" s="8"/>
      <c r="C78" s="8"/>
      <c r="D78" s="8" t="s">
        <v>740</v>
      </c>
      <c r="E78" s="8" t="s">
        <v>741</v>
      </c>
      <c r="F78" s="9" t="s">
        <v>742</v>
      </c>
      <c r="G78" s="8"/>
      <c r="H78" s="8"/>
      <c r="I78" s="9" t="s">
        <v>114</v>
      </c>
      <c r="J78" s="8" t="s">
        <v>161</v>
      </c>
      <c r="K78" s="8" t="s">
        <v>162</v>
      </c>
      <c r="L78" s="8" t="s">
        <v>743</v>
      </c>
      <c r="M78" s="8" t="s">
        <v>744</v>
      </c>
      <c r="N78" s="10" t="s">
        <v>745</v>
      </c>
      <c r="O78" s="10"/>
      <c r="P78" s="8" t="s">
        <v>30</v>
      </c>
      <c r="Q78" s="8"/>
      <c r="R78" s="8" t="s">
        <v>746</v>
      </c>
      <c r="S78" s="8"/>
      <c r="T78" s="8" t="s">
        <v>747</v>
      </c>
      <c r="U78" s="8"/>
      <c r="V78" s="8"/>
    </row>
    <row r="79" spans="1:22" ht="151.5" customHeight="1" x14ac:dyDescent="0.2">
      <c r="A79" s="8" t="s">
        <v>748</v>
      </c>
      <c r="B79" s="8"/>
      <c r="C79" s="8" t="s">
        <v>110</v>
      </c>
      <c r="D79" s="8" t="s">
        <v>749</v>
      </c>
      <c r="E79" s="8" t="s">
        <v>750</v>
      </c>
      <c r="F79" s="9" t="s">
        <v>751</v>
      </c>
      <c r="G79" s="8"/>
      <c r="H79" s="8"/>
      <c r="I79" s="9" t="s">
        <v>114</v>
      </c>
      <c r="J79" s="8" t="s">
        <v>38</v>
      </c>
      <c r="K79" s="8" t="s">
        <v>39</v>
      </c>
      <c r="L79" s="8" t="s">
        <v>752</v>
      </c>
      <c r="M79" s="8" t="s">
        <v>753</v>
      </c>
      <c r="N79" s="10" t="s">
        <v>754</v>
      </c>
      <c r="O79" s="10">
        <v>1.28</v>
      </c>
      <c r="P79" s="10" t="s">
        <v>132</v>
      </c>
      <c r="Q79" s="8"/>
      <c r="R79" s="8" t="s">
        <v>755</v>
      </c>
      <c r="S79" s="8" t="s">
        <v>154</v>
      </c>
      <c r="T79" s="8" t="s">
        <v>747</v>
      </c>
      <c r="U79" s="9" t="s">
        <v>756</v>
      </c>
      <c r="V79" s="8"/>
    </row>
    <row r="80" spans="1:22" ht="151.5" customHeight="1" x14ac:dyDescent="0.2">
      <c r="A80" s="8" t="s">
        <v>757</v>
      </c>
      <c r="B80" s="8"/>
      <c r="C80" s="8"/>
      <c r="D80" s="8" t="s">
        <v>758</v>
      </c>
      <c r="E80" s="8" t="s">
        <v>759</v>
      </c>
      <c r="F80" s="9" t="s">
        <v>760</v>
      </c>
      <c r="G80" s="8"/>
      <c r="H80" s="8"/>
      <c r="I80" s="9" t="s">
        <v>114</v>
      </c>
      <c r="J80" s="8" t="s">
        <v>161</v>
      </c>
      <c r="K80" s="8" t="s">
        <v>162</v>
      </c>
      <c r="L80" s="8" t="s">
        <v>761</v>
      </c>
      <c r="M80" s="8" t="s">
        <v>762</v>
      </c>
      <c r="N80" s="10" t="s">
        <v>763</v>
      </c>
      <c r="O80" s="10"/>
      <c r="P80" s="8" t="s">
        <v>132</v>
      </c>
      <c r="Q80" s="8"/>
      <c r="R80" s="8" t="s">
        <v>764</v>
      </c>
      <c r="S80" s="8"/>
      <c r="T80" s="8" t="s">
        <v>34</v>
      </c>
      <c r="U80" s="8"/>
      <c r="V80" s="8"/>
    </row>
    <row r="81" spans="1:22" ht="151.5" customHeight="1" x14ac:dyDescent="0.2">
      <c r="A81" s="11" t="s">
        <v>765</v>
      </c>
      <c r="B81" s="11"/>
      <c r="C81" s="11"/>
      <c r="D81" s="11" t="s">
        <v>766</v>
      </c>
      <c r="E81" s="11" t="s">
        <v>767</v>
      </c>
      <c r="F81" s="12" t="s">
        <v>768</v>
      </c>
      <c r="G81" s="11"/>
      <c r="H81" s="11"/>
      <c r="I81" s="12" t="s">
        <v>114</v>
      </c>
      <c r="J81" s="11" t="s">
        <v>38</v>
      </c>
      <c r="K81" s="11" t="s">
        <v>39</v>
      </c>
      <c r="L81" s="11" t="s">
        <v>769</v>
      </c>
      <c r="M81" s="11" t="s">
        <v>770</v>
      </c>
      <c r="N81" s="14" t="s">
        <v>771</v>
      </c>
      <c r="O81" s="14"/>
      <c r="P81" s="14" t="s">
        <v>132</v>
      </c>
      <c r="Q81" s="11"/>
      <c r="R81" s="11" t="s">
        <v>772</v>
      </c>
      <c r="S81" s="11"/>
      <c r="T81" s="11" t="s">
        <v>34</v>
      </c>
      <c r="U81" s="11"/>
      <c r="V81" s="11"/>
    </row>
    <row r="82" spans="1:22" ht="150" customHeight="1" x14ac:dyDescent="0.2">
      <c r="A82" s="11" t="s">
        <v>773</v>
      </c>
      <c r="B82" s="11"/>
      <c r="C82" s="11"/>
      <c r="D82" s="11" t="s">
        <v>774</v>
      </c>
      <c r="E82" s="11" t="s">
        <v>775</v>
      </c>
      <c r="F82" s="12" t="s">
        <v>776</v>
      </c>
      <c r="G82" s="11"/>
      <c r="H82" s="11"/>
      <c r="I82" s="12" t="s">
        <v>114</v>
      </c>
      <c r="J82" s="11" t="s">
        <v>115</v>
      </c>
      <c r="K82" s="11" t="s">
        <v>116</v>
      </c>
      <c r="L82" s="11" t="s">
        <v>777</v>
      </c>
      <c r="M82" s="11" t="s">
        <v>778</v>
      </c>
      <c r="N82" s="14" t="s">
        <v>779</v>
      </c>
      <c r="O82" s="14"/>
      <c r="P82" s="11" t="s">
        <v>30</v>
      </c>
      <c r="Q82" s="11"/>
      <c r="R82" s="11" t="s">
        <v>780</v>
      </c>
      <c r="S82" s="11" t="s">
        <v>282</v>
      </c>
      <c r="T82" s="11" t="s">
        <v>44</v>
      </c>
      <c r="U82" s="12" t="s">
        <v>781</v>
      </c>
      <c r="V82" s="11"/>
    </row>
    <row r="83" spans="1:22" ht="151.5" customHeight="1" x14ac:dyDescent="0.2">
      <c r="A83" s="8" t="s">
        <v>782</v>
      </c>
      <c r="B83" s="8"/>
      <c r="C83" s="8"/>
      <c r="D83" s="8" t="s">
        <v>783</v>
      </c>
      <c r="E83" s="8" t="s">
        <v>784</v>
      </c>
      <c r="F83" s="9" t="s">
        <v>785</v>
      </c>
      <c r="G83" s="8"/>
      <c r="H83" s="8"/>
      <c r="I83" s="9" t="s">
        <v>114</v>
      </c>
      <c r="J83" s="8" t="s">
        <v>91</v>
      </c>
      <c r="K83" s="8" t="s">
        <v>92</v>
      </c>
      <c r="L83" s="8" t="s">
        <v>786</v>
      </c>
      <c r="M83" s="8" t="s">
        <v>787</v>
      </c>
      <c r="N83" s="10" t="s">
        <v>788</v>
      </c>
      <c r="O83" s="10"/>
      <c r="P83" s="8" t="s">
        <v>30</v>
      </c>
      <c r="Q83" s="8"/>
      <c r="R83" s="8" t="s">
        <v>789</v>
      </c>
      <c r="S83" s="8"/>
      <c r="T83" s="8"/>
      <c r="U83" s="8"/>
      <c r="V83" s="8"/>
    </row>
    <row r="84" spans="1:22" ht="151.5" customHeight="1" x14ac:dyDescent="0.2">
      <c r="A84" s="8" t="s">
        <v>790</v>
      </c>
      <c r="B84" s="8"/>
      <c r="C84" s="8"/>
      <c r="D84" s="8" t="s">
        <v>791</v>
      </c>
      <c r="E84" s="8" t="s">
        <v>792</v>
      </c>
      <c r="F84" s="9" t="s">
        <v>793</v>
      </c>
      <c r="G84" s="8"/>
      <c r="H84" s="8"/>
      <c r="I84" s="9" t="s">
        <v>114</v>
      </c>
      <c r="J84" s="8" t="s">
        <v>161</v>
      </c>
      <c r="K84" s="8" t="s">
        <v>162</v>
      </c>
      <c r="L84" s="8" t="s">
        <v>794</v>
      </c>
      <c r="M84" s="8" t="s">
        <v>795</v>
      </c>
      <c r="N84" s="10" t="s">
        <v>368</v>
      </c>
      <c r="O84" s="10"/>
      <c r="P84" s="10" t="s">
        <v>30</v>
      </c>
      <c r="Q84" s="8"/>
      <c r="R84" s="8" t="s">
        <v>796</v>
      </c>
      <c r="S84" s="8"/>
      <c r="T84" s="8" t="s">
        <v>34</v>
      </c>
      <c r="U84" s="9" t="s">
        <v>797</v>
      </c>
      <c r="V84" s="8"/>
    </row>
    <row r="85" spans="1:22" ht="151.5" customHeight="1" x14ac:dyDescent="0.2">
      <c r="A85" s="8" t="s">
        <v>798</v>
      </c>
      <c r="B85" s="8"/>
      <c r="C85" s="8"/>
      <c r="D85" s="8" t="s">
        <v>799</v>
      </c>
      <c r="E85" s="8" t="s">
        <v>800</v>
      </c>
      <c r="F85" s="9" t="s">
        <v>801</v>
      </c>
      <c r="G85" s="8"/>
      <c r="H85" s="8"/>
      <c r="I85" s="9" t="s">
        <v>114</v>
      </c>
      <c r="J85" s="8" t="s">
        <v>38</v>
      </c>
      <c r="K85" s="8" t="s">
        <v>39</v>
      </c>
      <c r="L85" s="8" t="s">
        <v>802</v>
      </c>
      <c r="M85" s="8" t="s">
        <v>803</v>
      </c>
      <c r="N85" s="10" t="s">
        <v>804</v>
      </c>
      <c r="O85" s="10"/>
      <c r="P85" s="8" t="s">
        <v>30</v>
      </c>
      <c r="Q85" s="8"/>
      <c r="R85" s="8" t="s">
        <v>805</v>
      </c>
      <c r="S85" s="8"/>
      <c r="T85" s="8" t="s">
        <v>34</v>
      </c>
      <c r="U85" s="9" t="s">
        <v>806</v>
      </c>
      <c r="V85" s="8"/>
    </row>
    <row r="86" spans="1:22" ht="151.5" customHeight="1" x14ac:dyDescent="0.2">
      <c r="A86" s="8" t="s">
        <v>807</v>
      </c>
      <c r="B86" s="8"/>
      <c r="C86" s="8"/>
      <c r="D86" s="8" t="s">
        <v>808</v>
      </c>
      <c r="E86" s="8" t="s">
        <v>809</v>
      </c>
      <c r="F86" s="9" t="s">
        <v>810</v>
      </c>
      <c r="G86" s="8"/>
      <c r="H86" s="8"/>
      <c r="I86" s="9" t="s">
        <v>114</v>
      </c>
      <c r="J86" s="8" t="s">
        <v>172</v>
      </c>
      <c r="K86" s="8" t="s">
        <v>173</v>
      </c>
      <c r="L86" s="8" t="s">
        <v>811</v>
      </c>
      <c r="M86" s="8" t="s">
        <v>812</v>
      </c>
      <c r="N86" s="10" t="s">
        <v>813</v>
      </c>
      <c r="O86" s="10"/>
      <c r="P86" s="8" t="s">
        <v>30</v>
      </c>
      <c r="Q86" s="8"/>
      <c r="R86" s="8" t="s">
        <v>814</v>
      </c>
      <c r="S86" s="8" t="s">
        <v>121</v>
      </c>
      <c r="T86" s="8" t="s">
        <v>33</v>
      </c>
      <c r="U86" s="9" t="s">
        <v>815</v>
      </c>
      <c r="V86" s="8"/>
    </row>
    <row r="87" spans="1:22" ht="150" customHeight="1" x14ac:dyDescent="0.2">
      <c r="A87" s="11" t="s">
        <v>816</v>
      </c>
      <c r="B87" s="11"/>
      <c r="C87" s="11"/>
      <c r="D87" s="11" t="s">
        <v>817</v>
      </c>
      <c r="E87" s="11" t="s">
        <v>818</v>
      </c>
      <c r="F87" s="12" t="s">
        <v>819</v>
      </c>
      <c r="G87" s="11"/>
      <c r="H87" s="11"/>
      <c r="I87" s="12" t="s">
        <v>114</v>
      </c>
      <c r="J87" s="11" t="s">
        <v>161</v>
      </c>
      <c r="K87" s="11" t="s">
        <v>162</v>
      </c>
      <c r="L87" s="11" t="s">
        <v>820</v>
      </c>
      <c r="M87" s="11" t="s">
        <v>821</v>
      </c>
      <c r="N87" s="14" t="s">
        <v>822</v>
      </c>
      <c r="O87" s="14"/>
      <c r="P87" s="11" t="s">
        <v>30</v>
      </c>
      <c r="Q87" s="11"/>
      <c r="R87" s="11" t="s">
        <v>823</v>
      </c>
      <c r="S87" s="11"/>
      <c r="T87" s="11" t="s">
        <v>44</v>
      </c>
      <c r="U87" s="12" t="s">
        <v>824</v>
      </c>
      <c r="V87" s="11"/>
    </row>
    <row r="88" spans="1:22" ht="151.5" customHeight="1" x14ac:dyDescent="0.2">
      <c r="A88" s="8" t="s">
        <v>825</v>
      </c>
      <c r="B88" s="8"/>
      <c r="C88" s="8"/>
      <c r="D88" s="8" t="s">
        <v>826</v>
      </c>
      <c r="E88" s="8" t="s">
        <v>827</v>
      </c>
      <c r="F88" s="9" t="s">
        <v>828</v>
      </c>
      <c r="G88" s="8"/>
      <c r="H88" s="8"/>
      <c r="I88" s="9" t="s">
        <v>114</v>
      </c>
      <c r="J88" s="8" t="s">
        <v>829</v>
      </c>
      <c r="K88" s="8" t="s">
        <v>830</v>
      </c>
      <c r="L88" s="8" t="s">
        <v>831</v>
      </c>
      <c r="M88" s="8" t="s">
        <v>832</v>
      </c>
      <c r="N88" s="10" t="s">
        <v>833</v>
      </c>
      <c r="O88" s="10"/>
      <c r="P88" s="8" t="s">
        <v>30</v>
      </c>
      <c r="Q88" s="8"/>
      <c r="R88" s="8" t="s">
        <v>834</v>
      </c>
      <c r="S88" s="8" t="s">
        <v>75</v>
      </c>
      <c r="T88" s="8" t="s">
        <v>34</v>
      </c>
      <c r="U88" s="9" t="s">
        <v>835</v>
      </c>
      <c r="V88" s="8"/>
    </row>
    <row r="89" spans="1:22" ht="151.5" customHeight="1" x14ac:dyDescent="0.2">
      <c r="A89" s="8" t="s">
        <v>836</v>
      </c>
      <c r="B89" s="8"/>
      <c r="C89" s="8"/>
      <c r="D89" s="8" t="s">
        <v>837</v>
      </c>
      <c r="E89" s="8" t="s">
        <v>838</v>
      </c>
      <c r="F89" s="9" t="s">
        <v>839</v>
      </c>
      <c r="G89" s="8"/>
      <c r="H89" s="8"/>
      <c r="I89" s="9" t="s">
        <v>114</v>
      </c>
      <c r="J89" s="8" t="s">
        <v>127</v>
      </c>
      <c r="K89" s="8" t="s">
        <v>128</v>
      </c>
      <c r="L89" s="8" t="s">
        <v>840</v>
      </c>
      <c r="M89" s="8" t="s">
        <v>841</v>
      </c>
      <c r="N89" s="10" t="s">
        <v>842</v>
      </c>
      <c r="O89" s="10"/>
      <c r="P89" s="10" t="s">
        <v>30</v>
      </c>
      <c r="Q89" s="8"/>
      <c r="R89" s="8" t="s">
        <v>843</v>
      </c>
      <c r="S89" s="8" t="s">
        <v>121</v>
      </c>
      <c r="T89" s="8" t="s">
        <v>33</v>
      </c>
      <c r="U89" s="9" t="s">
        <v>844</v>
      </c>
      <c r="V89" s="8"/>
    </row>
    <row r="90" spans="1:22" ht="151.5" customHeight="1" x14ac:dyDescent="0.2">
      <c r="A90" s="8" t="s">
        <v>845</v>
      </c>
      <c r="B90" s="8"/>
      <c r="C90" s="8"/>
      <c r="D90" s="8" t="s">
        <v>846</v>
      </c>
      <c r="E90" s="8" t="s">
        <v>847</v>
      </c>
      <c r="F90" s="9" t="s">
        <v>848</v>
      </c>
      <c r="G90" s="8"/>
      <c r="H90" s="8"/>
      <c r="I90" s="9" t="s">
        <v>114</v>
      </c>
      <c r="J90" s="8" t="s">
        <v>115</v>
      </c>
      <c r="K90" s="8" t="s">
        <v>116</v>
      </c>
      <c r="L90" s="8" t="s">
        <v>849</v>
      </c>
      <c r="M90" s="8" t="s">
        <v>850</v>
      </c>
      <c r="N90" s="10" t="s">
        <v>851</v>
      </c>
      <c r="O90" s="10"/>
      <c r="P90" s="10" t="s">
        <v>30</v>
      </c>
      <c r="Q90" s="8"/>
      <c r="R90" s="8" t="s">
        <v>852</v>
      </c>
      <c r="S90" s="8" t="s">
        <v>121</v>
      </c>
      <c r="T90" s="8" t="s">
        <v>44</v>
      </c>
      <c r="U90" s="8"/>
      <c r="V90" s="8"/>
    </row>
    <row r="91" spans="1:22" ht="151.5" customHeight="1" x14ac:dyDescent="0.2">
      <c r="A91" s="8" t="s">
        <v>853</v>
      </c>
      <c r="B91" s="8"/>
      <c r="C91" s="8"/>
      <c r="D91" s="8" t="s">
        <v>854</v>
      </c>
      <c r="E91" s="8" t="s">
        <v>855</v>
      </c>
      <c r="F91" s="9" t="s">
        <v>856</v>
      </c>
      <c r="G91" s="8"/>
      <c r="H91" s="8"/>
      <c r="I91" s="9" t="s">
        <v>114</v>
      </c>
      <c r="J91" s="8" t="s">
        <v>161</v>
      </c>
      <c r="K91" s="8" t="s">
        <v>162</v>
      </c>
      <c r="L91" s="8" t="s">
        <v>857</v>
      </c>
      <c r="M91" s="8" t="s">
        <v>858</v>
      </c>
      <c r="N91" s="10" t="s">
        <v>859</v>
      </c>
      <c r="O91" s="10"/>
      <c r="P91" s="8" t="s">
        <v>30</v>
      </c>
      <c r="Q91" s="8"/>
      <c r="R91" s="8" t="s">
        <v>860</v>
      </c>
      <c r="S91" s="8"/>
      <c r="T91" s="8" t="s">
        <v>33</v>
      </c>
      <c r="U91" s="9" t="s">
        <v>861</v>
      </c>
      <c r="V91" s="8"/>
    </row>
    <row r="92" spans="1:22" ht="151.5" customHeight="1" x14ac:dyDescent="0.2">
      <c r="A92" s="8" t="s">
        <v>862</v>
      </c>
      <c r="B92" s="8"/>
      <c r="C92" s="8"/>
      <c r="D92" s="8" t="s">
        <v>863</v>
      </c>
      <c r="E92" s="8" t="s">
        <v>864</v>
      </c>
      <c r="F92" s="9" t="s">
        <v>865</v>
      </c>
      <c r="G92" s="8"/>
      <c r="H92" s="8"/>
      <c r="I92" s="9" t="s">
        <v>114</v>
      </c>
      <c r="J92" s="8" t="s">
        <v>115</v>
      </c>
      <c r="K92" s="8" t="s">
        <v>116</v>
      </c>
      <c r="L92" s="8" t="s">
        <v>866</v>
      </c>
      <c r="M92" s="8" t="s">
        <v>867</v>
      </c>
      <c r="N92" s="10" t="s">
        <v>868</v>
      </c>
      <c r="O92" s="10"/>
      <c r="P92" s="8" t="s">
        <v>30</v>
      </c>
      <c r="Q92" s="8"/>
      <c r="R92" s="8" t="s">
        <v>869</v>
      </c>
      <c r="S92" s="8"/>
      <c r="T92" s="8" t="s">
        <v>33</v>
      </c>
      <c r="U92" s="8"/>
      <c r="V92" s="8"/>
    </row>
    <row r="93" spans="1:22" ht="151.5" customHeight="1" x14ac:dyDescent="0.2">
      <c r="A93" s="8" t="s">
        <v>870</v>
      </c>
      <c r="B93" s="8"/>
      <c r="C93" s="8"/>
      <c r="D93" s="8" t="s">
        <v>871</v>
      </c>
      <c r="E93" s="8" t="s">
        <v>872</v>
      </c>
      <c r="F93" s="9" t="s">
        <v>873</v>
      </c>
      <c r="G93" s="8"/>
      <c r="H93" s="8"/>
      <c r="I93" s="9" t="s">
        <v>114</v>
      </c>
      <c r="J93" s="8" t="s">
        <v>172</v>
      </c>
      <c r="K93" s="8" t="s">
        <v>173</v>
      </c>
      <c r="L93" s="8" t="s">
        <v>874</v>
      </c>
      <c r="M93" s="8" t="s">
        <v>875</v>
      </c>
      <c r="N93" s="10" t="s">
        <v>876</v>
      </c>
      <c r="O93" s="10"/>
      <c r="P93" s="8" t="s">
        <v>30</v>
      </c>
      <c r="Q93" s="8"/>
      <c r="R93" s="8" t="s">
        <v>877</v>
      </c>
      <c r="S93" s="8" t="s">
        <v>197</v>
      </c>
      <c r="T93" s="8" t="s">
        <v>33</v>
      </c>
      <c r="U93" s="9" t="s">
        <v>878</v>
      </c>
      <c r="V93" s="8"/>
    </row>
    <row r="94" spans="1:22" ht="151.5" customHeight="1" x14ac:dyDescent="0.2">
      <c r="A94" s="8" t="s">
        <v>879</v>
      </c>
      <c r="B94" s="8"/>
      <c r="C94" s="8" t="s">
        <v>47</v>
      </c>
      <c r="D94" s="8" t="s">
        <v>880</v>
      </c>
      <c r="E94" s="8" t="s">
        <v>881</v>
      </c>
      <c r="F94" s="9" t="s">
        <v>882</v>
      </c>
      <c r="G94" s="8"/>
      <c r="H94" s="8"/>
      <c r="I94" s="9" t="s">
        <v>114</v>
      </c>
      <c r="J94" s="8" t="s">
        <v>91</v>
      </c>
      <c r="K94" s="8" t="s">
        <v>92</v>
      </c>
      <c r="L94" s="8" t="s">
        <v>883</v>
      </c>
      <c r="M94" s="8" t="s">
        <v>884</v>
      </c>
      <c r="N94" s="10" t="s">
        <v>885</v>
      </c>
      <c r="O94" s="10"/>
      <c r="P94" s="10" t="s">
        <v>30</v>
      </c>
      <c r="Q94" s="8"/>
      <c r="R94" s="8" t="s">
        <v>886</v>
      </c>
      <c r="S94" s="8"/>
      <c r="T94" s="8" t="s">
        <v>33</v>
      </c>
      <c r="U94" s="9" t="s">
        <v>887</v>
      </c>
      <c r="V94" s="8"/>
    </row>
    <row r="95" spans="1:22" ht="151.5" customHeight="1" x14ac:dyDescent="0.2">
      <c r="A95" s="8" t="s">
        <v>888</v>
      </c>
      <c r="B95" s="8"/>
      <c r="C95" s="8"/>
      <c r="D95" s="8" t="s">
        <v>889</v>
      </c>
      <c r="E95" s="8" t="s">
        <v>890</v>
      </c>
      <c r="F95" s="9" t="s">
        <v>891</v>
      </c>
      <c r="G95" s="8"/>
      <c r="H95" s="8"/>
      <c r="I95" s="9" t="s">
        <v>114</v>
      </c>
      <c r="J95" s="8" t="s">
        <v>24</v>
      </c>
      <c r="K95" s="8" t="s">
        <v>25</v>
      </c>
      <c r="L95" s="8" t="s">
        <v>892</v>
      </c>
      <c r="M95" s="8" t="s">
        <v>893</v>
      </c>
      <c r="N95" s="10" t="s">
        <v>894</v>
      </c>
      <c r="O95" s="10"/>
      <c r="P95" s="8" t="s">
        <v>30</v>
      </c>
      <c r="Q95" s="8"/>
      <c r="R95" s="8" t="s">
        <v>895</v>
      </c>
      <c r="S95" s="8"/>
      <c r="T95" s="8" t="s">
        <v>33</v>
      </c>
      <c r="U95" s="8"/>
      <c r="V95" s="8"/>
    </row>
    <row r="96" spans="1:22" ht="151.5" customHeight="1" x14ac:dyDescent="0.2">
      <c r="A96" s="8" t="s">
        <v>896</v>
      </c>
      <c r="B96" s="8"/>
      <c r="C96" s="8"/>
      <c r="D96" s="8" t="s">
        <v>897</v>
      </c>
      <c r="E96" s="8" t="s">
        <v>898</v>
      </c>
      <c r="F96" s="9" t="s">
        <v>899</v>
      </c>
      <c r="G96" s="8"/>
      <c r="H96" s="8"/>
      <c r="I96" s="9" t="s">
        <v>114</v>
      </c>
      <c r="J96" s="8" t="s">
        <v>38</v>
      </c>
      <c r="K96" s="8" t="s">
        <v>39</v>
      </c>
      <c r="L96" s="8" t="s">
        <v>900</v>
      </c>
      <c r="M96" s="8" t="s">
        <v>901</v>
      </c>
      <c r="N96" s="10" t="s">
        <v>262</v>
      </c>
      <c r="O96" s="10"/>
      <c r="P96" s="8" t="s">
        <v>132</v>
      </c>
      <c r="Q96" s="8"/>
      <c r="R96" s="8" t="s">
        <v>902</v>
      </c>
      <c r="S96" s="8"/>
      <c r="T96" s="8" t="s">
        <v>33</v>
      </c>
      <c r="U96" s="8"/>
      <c r="V96" s="8"/>
    </row>
    <row r="97" spans="1:22" ht="151.5" customHeight="1" x14ac:dyDescent="0.2">
      <c r="A97" s="8" t="s">
        <v>903</v>
      </c>
      <c r="B97" s="8"/>
      <c r="C97" s="8" t="s">
        <v>110</v>
      </c>
      <c r="D97" s="8" t="s">
        <v>904</v>
      </c>
      <c r="E97" s="8" t="s">
        <v>905</v>
      </c>
      <c r="F97" s="9" t="s">
        <v>906</v>
      </c>
      <c r="G97" s="8"/>
      <c r="H97" s="8"/>
      <c r="I97" s="9" t="s">
        <v>114</v>
      </c>
      <c r="J97" s="8" t="s">
        <v>161</v>
      </c>
      <c r="K97" s="8" t="s">
        <v>162</v>
      </c>
      <c r="L97" s="8" t="s">
        <v>907</v>
      </c>
      <c r="M97" s="8" t="s">
        <v>908</v>
      </c>
      <c r="N97" s="10" t="s">
        <v>909</v>
      </c>
      <c r="O97" s="10">
        <v>4.8</v>
      </c>
      <c r="P97" s="8" t="s">
        <v>30</v>
      </c>
      <c r="Q97" s="9" t="s">
        <v>910</v>
      </c>
      <c r="R97" s="8" t="s">
        <v>911</v>
      </c>
      <c r="S97" s="8" t="s">
        <v>121</v>
      </c>
      <c r="T97" s="8" t="s">
        <v>33</v>
      </c>
      <c r="U97" s="9" t="s">
        <v>912</v>
      </c>
      <c r="V97" s="8"/>
    </row>
    <row r="98" spans="1:22" ht="151.5" customHeight="1" x14ac:dyDescent="0.2">
      <c r="A98" s="8" t="s">
        <v>913</v>
      </c>
      <c r="B98" s="8"/>
      <c r="C98" s="8"/>
      <c r="D98" s="8" t="s">
        <v>914</v>
      </c>
      <c r="E98" s="8" t="s">
        <v>915</v>
      </c>
      <c r="F98" s="9" t="s">
        <v>916</v>
      </c>
      <c r="G98" s="8"/>
      <c r="H98" s="8"/>
      <c r="I98" s="9" t="s">
        <v>114</v>
      </c>
      <c r="J98" s="8" t="s">
        <v>172</v>
      </c>
      <c r="K98" s="8" t="s">
        <v>173</v>
      </c>
      <c r="L98" s="8" t="s">
        <v>917</v>
      </c>
      <c r="M98" s="8" t="s">
        <v>918</v>
      </c>
      <c r="N98" s="10" t="s">
        <v>919</v>
      </c>
      <c r="O98" s="10"/>
      <c r="P98" s="8" t="s">
        <v>30</v>
      </c>
      <c r="Q98" s="8"/>
      <c r="R98" s="8" t="s">
        <v>920</v>
      </c>
      <c r="S98" s="8"/>
      <c r="T98" s="8" t="s">
        <v>33</v>
      </c>
      <c r="U98" s="8"/>
      <c r="V98" s="8"/>
    </row>
    <row r="99" spans="1:22" ht="151.5" customHeight="1" x14ac:dyDescent="0.2">
      <c r="A99" s="11" t="s">
        <v>921</v>
      </c>
      <c r="B99" s="11"/>
      <c r="C99" s="11"/>
      <c r="D99" s="11" t="s">
        <v>922</v>
      </c>
      <c r="E99" s="11" t="s">
        <v>923</v>
      </c>
      <c r="F99" s="12" t="s">
        <v>924</v>
      </c>
      <c r="G99" s="11"/>
      <c r="H99" s="11"/>
      <c r="I99" s="12" t="s">
        <v>114</v>
      </c>
      <c r="J99" s="11" t="s">
        <v>161</v>
      </c>
      <c r="K99" s="11" t="s">
        <v>162</v>
      </c>
      <c r="L99" s="11" t="s">
        <v>925</v>
      </c>
      <c r="M99" s="11" t="s">
        <v>926</v>
      </c>
      <c r="N99" s="14" t="s">
        <v>927</v>
      </c>
      <c r="O99" s="14"/>
      <c r="P99" s="11" t="s">
        <v>30</v>
      </c>
      <c r="Q99" s="11"/>
      <c r="R99" s="11" t="s">
        <v>928</v>
      </c>
      <c r="S99" s="11" t="s">
        <v>121</v>
      </c>
      <c r="T99" s="11" t="s">
        <v>34</v>
      </c>
      <c r="U99" s="12" t="s">
        <v>929</v>
      </c>
      <c r="V99" s="11"/>
    </row>
    <row r="100" spans="1:22" ht="151.5" customHeight="1" x14ac:dyDescent="0.2">
      <c r="A100" s="8" t="s">
        <v>930</v>
      </c>
      <c r="B100" s="8"/>
      <c r="C100" s="8"/>
      <c r="D100" s="8" t="s">
        <v>931</v>
      </c>
      <c r="E100" s="8" t="s">
        <v>932</v>
      </c>
      <c r="F100" s="9" t="str">
        <f>HYPERLINK("https://www.amazon.com/dp/B0CY26WCPM","B0CY26WCPM
B0BWXS44H2
$22.99")</f>
        <v>B0CY26WCPM
B0BWXS44H2
$22.99</v>
      </c>
      <c r="G100" s="8"/>
      <c r="H100" s="8"/>
      <c r="I100" s="9" t="str">
        <f>HYPERLINK("https://www.amazon.com/dp/B0BWXS44H2","link")</f>
        <v>link</v>
      </c>
      <c r="J100" s="8" t="s">
        <v>172</v>
      </c>
      <c r="K100" s="8" t="s">
        <v>173</v>
      </c>
      <c r="L100" s="8" t="s">
        <v>933</v>
      </c>
      <c r="M100" s="8" t="s">
        <v>934</v>
      </c>
      <c r="N100" s="10" t="s">
        <v>935</v>
      </c>
      <c r="O100" s="10"/>
      <c r="P100" s="8" t="s">
        <v>30</v>
      </c>
      <c r="Q100" s="8"/>
      <c r="R100" s="8" t="s">
        <v>936</v>
      </c>
      <c r="S100" s="8" t="s">
        <v>282</v>
      </c>
      <c r="T100" s="8" t="s">
        <v>34</v>
      </c>
      <c r="U100" s="15" t="s">
        <v>937</v>
      </c>
      <c r="V100" s="8"/>
    </row>
  </sheetData>
  <mergeCells count="1">
    <mergeCell ref="G1:H1"/>
  </mergeCells>
  <conditionalFormatting sqref="F1 F41:F53">
    <cfRule type="notContainsBlanks" dxfId="11" priority="13">
      <formula>LEN(TRIM(F1))&gt;0</formula>
    </cfRule>
  </conditionalFormatting>
  <conditionalFormatting sqref="F2">
    <cfRule type="notContainsBlanks" dxfId="10" priority="12">
      <formula>LEN(TRIM(F2))&gt;0</formula>
    </cfRule>
  </conditionalFormatting>
  <conditionalFormatting sqref="F3:F6">
    <cfRule type="notContainsBlanks" dxfId="9" priority="11">
      <formula>LEN(TRIM(F3))&gt;0</formula>
    </cfRule>
  </conditionalFormatting>
  <conditionalFormatting sqref="F7:F9">
    <cfRule type="notContainsBlanks" dxfId="8" priority="10">
      <formula>LEN(TRIM(F7))&gt;0</formula>
    </cfRule>
  </conditionalFormatting>
  <conditionalFormatting sqref="F10:F16">
    <cfRule type="notContainsBlanks" dxfId="7" priority="9">
      <formula>LEN(TRIM(F10))&gt;0</formula>
    </cfRule>
  </conditionalFormatting>
  <conditionalFormatting sqref="F17:F26">
    <cfRule type="notContainsBlanks" dxfId="6" priority="8">
      <formula>LEN(TRIM(F17))&gt;0</formula>
    </cfRule>
  </conditionalFormatting>
  <conditionalFormatting sqref="F27:F32">
    <cfRule type="notContainsBlanks" dxfId="5" priority="7">
      <formula>LEN(TRIM(F27))&gt;0</formula>
    </cfRule>
  </conditionalFormatting>
  <conditionalFormatting sqref="F33:F41">
    <cfRule type="notContainsBlanks" dxfId="4" priority="6">
      <formula>LEN(TRIM(F33))&gt;0</formula>
    </cfRule>
  </conditionalFormatting>
  <conditionalFormatting sqref="F54:F65">
    <cfRule type="notContainsBlanks" dxfId="3" priority="4">
      <formula>LEN(TRIM(F54))&gt;0</formula>
    </cfRule>
  </conditionalFormatting>
  <conditionalFormatting sqref="F66:F80">
    <cfRule type="notContainsBlanks" dxfId="2" priority="3">
      <formula>LEN(TRIM(F66))&gt;0</formula>
    </cfRule>
  </conditionalFormatting>
  <conditionalFormatting sqref="F81:F90">
    <cfRule type="notContainsBlanks" dxfId="1" priority="2">
      <formula>LEN(TRIM(F81))&gt;0</formula>
    </cfRule>
  </conditionalFormatting>
  <conditionalFormatting sqref="F98 F96 F94">
    <cfRule type="notContainsBlanks" dxfId="0" priority="1">
      <formula>LEN(TRIM(F94))&gt;0</formula>
    </cfRule>
  </conditionalFormatting>
  <hyperlinks>
    <hyperlink ref="Q2" r:id="rId1" xr:uid="{6F263407-507E-0C46-99F5-116AB3FC35A6}"/>
    <hyperlink ref="U3" r:id="rId2" location="gid=395576755" xr:uid="{43706A57-E49C-B54B-8EAC-34868A776E0D}"/>
    <hyperlink ref="U4" r:id="rId3" location="gid=0" xr:uid="{0F08D1F5-EB96-1F4E-8717-AE0EF74B365F}"/>
    <hyperlink ref="U5" r:id="rId4" xr:uid="{B1A02204-EFD8-F348-BA2B-2C8319916B8C}"/>
    <hyperlink ref="U6" r:id="rId5" location="gid=0" xr:uid="{2542A82B-8D7E-384A-8A2C-5973A768D1FE}"/>
    <hyperlink ref="Q7" r:id="rId6" xr:uid="{F94857BE-BFD8-7E4E-90C1-AEB871C1BF3B}"/>
    <hyperlink ref="U7" r:id="rId7" xr:uid="{1E70D207-2CBE-C14B-957C-3B0EB35FFCDB}"/>
    <hyperlink ref="U8" r:id="rId8" location="gid=886401455" xr:uid="{5DFAB8A8-9A5B-4945-B18F-F9B07198F96B}"/>
    <hyperlink ref="U9" r:id="rId9" xr:uid="{B5625688-5165-4E43-9B1C-4E6CA74A657F}"/>
    <hyperlink ref="U10" r:id="rId10" xr:uid="{5BFE60B0-799E-E648-A6BD-536B62BCFE89}"/>
    <hyperlink ref="U11" r:id="rId11" location="gid=0" xr:uid="{FC85EFAA-F5F3-9A4D-9958-1F80E6FC41EE}"/>
    <hyperlink ref="U12" r:id="rId12" location="gid=0" xr:uid="{C9B3B95C-891A-194D-9B83-5A173F217A92}"/>
    <hyperlink ref="U13" r:id="rId13" location="gid=0" xr:uid="{ECCBE46B-3DED-F541-9488-0E5B3FF77698}"/>
    <hyperlink ref="U14" r:id="rId14" xr:uid="{1783B327-1332-B14D-9E7A-B3D7D9CE8473}"/>
    <hyperlink ref="U15" r:id="rId15" xr:uid="{1F16FDAA-15D6-A34C-B8AA-2D8B7BBC7BDE}"/>
    <hyperlink ref="U16" r:id="rId16" xr:uid="{302F1118-8716-5A49-BECA-3DA2692E39EA}"/>
    <hyperlink ref="U18" r:id="rId17" location="gid=0" xr:uid="{4931CFA6-E963-CF4D-A25A-FF1E5DAF8EC5}"/>
    <hyperlink ref="U17" r:id="rId18" location="gid=0" xr:uid="{33E1FFD5-9624-9A40-AD08-69F9FB15164D}"/>
    <hyperlink ref="U19" r:id="rId19" xr:uid="{C5F56E34-2056-FA4C-90F5-A760403A5A79}"/>
    <hyperlink ref="U20" r:id="rId20" location="gid=0" xr:uid="{BB91F2FC-B324-F54A-9683-324296586E86}"/>
    <hyperlink ref="U21" r:id="rId21" location="gid=0" xr:uid="{21B544E1-6DB2-9A43-86A9-58B03401569D}"/>
    <hyperlink ref="U22" r:id="rId22" location="gid=0" xr:uid="{36EEB01D-7655-4B42-992C-9A0941057453}"/>
    <hyperlink ref="U23" r:id="rId23" xr:uid="{1235CA70-D66E-EA43-A533-FC8D1D33CF35}"/>
    <hyperlink ref="U24" r:id="rId24" xr:uid="{BE2E3702-BF49-EF4E-8037-4EB7BEF34E06}"/>
    <hyperlink ref="U25" r:id="rId25" location="gid=0" xr:uid="{88F9009E-7CF2-474C-981C-ED8F2BC6D8BA}"/>
    <hyperlink ref="U27" r:id="rId26" location="gid=0" xr:uid="{916AB254-F4CD-B04C-883D-C67407306F12}"/>
    <hyperlink ref="U28" r:id="rId27" location="gid=0" xr:uid="{B97377F3-6147-474B-AC15-2527FC38003B}"/>
    <hyperlink ref="U29" r:id="rId28" xr:uid="{469E48A4-4C95-B44F-B7A4-10763ABD2AFA}"/>
    <hyperlink ref="U30" r:id="rId29" location="gid=0" xr:uid="{9DAD83CA-FFFE-1A44-B948-2FBC20400667}"/>
    <hyperlink ref="Q30" r:id="rId30" location="gid=0" xr:uid="{B03A3CAB-6F65-354D-9C8E-3AA022C9D4CB}"/>
    <hyperlink ref="U31" r:id="rId31" location="gid=0" xr:uid="{E416687A-083F-8743-BF53-765A0D9CD014}"/>
    <hyperlink ref="U32" r:id="rId32" location="gid=0" xr:uid="{B6897BAF-8B8D-4B45-AD59-51383499B579}"/>
    <hyperlink ref="U33" r:id="rId33" location="gid=0" xr:uid="{516B65D4-38D9-0A48-8456-B6ABFD591185}"/>
    <hyperlink ref="U34" r:id="rId34" location="gid=0" xr:uid="{1C9F6D7F-61B2-FA43-98CB-3B6262288155}"/>
    <hyperlink ref="U35" r:id="rId35" location="gid=0" xr:uid="{F8F0D4CE-6B86-D746-A320-5C58D43EB1BE}"/>
    <hyperlink ref="U36" r:id="rId36" location="gid=0" xr:uid="{178ADA2C-555C-9D4F-9A1E-16556C3CE350}"/>
    <hyperlink ref="U37" r:id="rId37" xr:uid="{EFCAB1A9-266F-BA40-B964-9A1E55583718}"/>
    <hyperlink ref="U38" r:id="rId38" xr:uid="{182B5663-7CE8-4843-A011-C6FECC895415}"/>
    <hyperlink ref="U39" r:id="rId39" xr:uid="{A70B301E-021E-3942-907F-39177480A647}"/>
    <hyperlink ref="U40" r:id="rId40" xr:uid="{6AD69B88-E0A8-A84E-8B96-BE30EF16E06B}"/>
    <hyperlink ref="U41" r:id="rId41" location="gid=0" display="https://docs.google.com/spreadsheets/d/1fNm600NkqvHoytKoCH3ITHK3zSKcuE3oPeQ5pWZR7cs/edit#gid=0" xr:uid="{B63AA075-7414-814A-918D-B6C8E01F9E35}"/>
    <hyperlink ref="U43" r:id="rId42" xr:uid="{0791DB19-191D-D145-93CF-9D1290A8C170}"/>
    <hyperlink ref="U44" r:id="rId43" xr:uid="{9DBA893A-5DA1-A647-9BCF-F89471571A69}"/>
    <hyperlink ref="U45" r:id="rId44" xr:uid="{40530E6F-B683-A641-8345-86B2E7AFA044}"/>
    <hyperlink ref="U46" r:id="rId45" xr:uid="{097DBEEB-56BB-B84C-8B9E-EB35F88433C9}"/>
    <hyperlink ref="U47" r:id="rId46" xr:uid="{0FF28FA1-6377-F045-B5A0-B42A184AD621}"/>
    <hyperlink ref="U48" r:id="rId47" xr:uid="{22F72EBB-7B29-6845-B1A9-574CBFE8C4F3}"/>
    <hyperlink ref="U49" r:id="rId48" xr:uid="{45BD1B97-6B53-B449-A948-D434A013FD29}"/>
    <hyperlink ref="U50" r:id="rId49" xr:uid="{4B1C2684-987A-6B46-9F0F-5624F768C5F3}"/>
    <hyperlink ref="U51" r:id="rId50" xr:uid="{6E6AFAA2-8FDB-CC4B-BD35-630A172AE96A}"/>
    <hyperlink ref="U52" r:id="rId51" xr:uid="{4CD6C1C4-7A09-444A-AE70-552910B640CC}"/>
    <hyperlink ref="Q52" r:id="rId52" xr:uid="{D6BA6F06-5DB4-8E4A-B8AE-FB57BC0DC8A8}"/>
    <hyperlink ref="U55" r:id="rId53" xr:uid="{068A9823-43F4-E748-81A9-7A6EA4E642D3}"/>
    <hyperlink ref="U56" r:id="rId54" xr:uid="{17957FEC-9089-1A47-8A5E-1DCC111007AD}"/>
    <hyperlink ref="Q56" r:id="rId55" xr:uid="{BCF7A891-F757-F64C-B78D-F202560C1D14}"/>
    <hyperlink ref="U57" r:id="rId56" location="gid=0" xr:uid="{AFAB8238-F248-6E49-A9DE-BFB100D44ABE}"/>
    <hyperlink ref="Q57" r:id="rId57" xr:uid="{B36ECD1A-B566-0440-A8D2-D6C87CE9510F}"/>
    <hyperlink ref="U59" r:id="rId58" xr:uid="{EFD8E119-8E33-4B45-906B-16DCFAF8535A}"/>
    <hyperlink ref="U60" r:id="rId59" xr:uid="{3F633D61-7B5A-0845-9B25-EBF06D0F87BE}"/>
    <hyperlink ref="U61" r:id="rId60" location="gid=886401455" xr:uid="{7B94BE68-2AC2-6445-B643-693810ACEBD7}"/>
    <hyperlink ref="Q61" r:id="rId61" xr:uid="{DFB960FA-061A-174A-B999-4B4056D08644}"/>
    <hyperlink ref="U62" r:id="rId62" xr:uid="{C9E89D06-AF7E-7F46-9922-7F041CE1F3F5}"/>
    <hyperlink ref="U66" r:id="rId63" xr:uid="{5587B552-1019-3544-9A3E-9D2810326574}"/>
    <hyperlink ref="U68" r:id="rId64" xr:uid="{243F22C3-375D-FA46-B387-4E9CE81BD8F6}"/>
    <hyperlink ref="U71" r:id="rId65" xr:uid="{50B8335A-DA87-6843-B998-4682BBAE0C24}"/>
    <hyperlink ref="U72" r:id="rId66" xr:uid="{24507A7E-47B4-3747-9815-BE151F434C4E}"/>
    <hyperlink ref="U75" r:id="rId67" xr:uid="{E4A0EA1B-07F4-6C42-A465-4101D05BCDF8}"/>
    <hyperlink ref="U76" r:id="rId68" xr:uid="{79247E1B-76FA-D542-B757-16C2676BAF79}"/>
    <hyperlink ref="U77" r:id="rId69" xr:uid="{7FA51762-2120-4840-87E0-F92BCA8C6831}"/>
    <hyperlink ref="U79" r:id="rId70" xr:uid="{C779E5CB-C65B-3C44-8961-A7F9589994A1}"/>
    <hyperlink ref="U82" r:id="rId71" location="gid=0" xr:uid="{BB719D9D-B685-4A47-B6BA-90E5D0500A41}"/>
    <hyperlink ref="U84" r:id="rId72" xr:uid="{7A41E098-110C-324E-BCB4-DB6BCC28EB6A}"/>
    <hyperlink ref="U85" r:id="rId73" xr:uid="{7B8DD501-B917-7C4B-8F65-7C2A980B24EF}"/>
    <hyperlink ref="U86" r:id="rId74" xr:uid="{4A6430D2-D3E4-F34E-9A20-DC3EAD8EBA3D}"/>
    <hyperlink ref="U87" r:id="rId75" xr:uid="{501B26A3-54B1-0F4A-9A90-F976477C87EF}"/>
    <hyperlink ref="U88" r:id="rId76" location="gid=0" xr:uid="{E719E77F-9D7F-874C-86CA-DC53614C99DB}"/>
    <hyperlink ref="U89" r:id="rId77" xr:uid="{A79B8BAA-09A2-EC42-96FD-A1CEBD2D5A68}"/>
    <hyperlink ref="U91" r:id="rId78" xr:uid="{CFC1E682-959F-1F44-BB5C-F7B104D1EDAB}"/>
    <hyperlink ref="U93" r:id="rId79" xr:uid="{D7A4C015-3709-EE47-94AB-FC36692E08E0}"/>
    <hyperlink ref="U94" r:id="rId80" xr:uid="{FE98CB68-3F9D-A44B-8557-BA8C4DB8EDCE}"/>
    <hyperlink ref="Q97" r:id="rId81" xr:uid="{B86A7856-0691-AC46-82B8-02EB100DFB92}"/>
    <hyperlink ref="U97" r:id="rId82" xr:uid="{F5CA65BA-EC86-214F-A9EF-80D2641EFEF9}"/>
    <hyperlink ref="U99" r:id="rId83" xr:uid="{191DA6FE-4573-244C-8086-F3980793BFED}"/>
    <hyperlink ref="U100" r:id="rId84" location="gid=886401455" xr:uid="{C8CE02BD-D04A-5B49-99CF-42FFC38D2A5C}"/>
  </hyperlinks>
  <pageMargins left="0.7" right="0.7" top="0.75" bottom="0.75" header="0.3" footer="0.3"/>
  <drawing r:id="rId85"/>
</worksheet>
</file>

<file path=docProps/app.xml><?xml version="1.0" encoding="utf-8"?>
<Properties xmlns="http://schemas.openxmlformats.org/officeDocument/2006/extended-properties" xmlns:vt="http://schemas.openxmlformats.org/officeDocument/2006/docPropsVTypes">
  <Application>Microsoft Macintosh Excel</Application>
  <DocSecurity>0</DocSecurity>
  <ScaleCrop>false</ScaleCrop>
  <HeadingPairs>
    <vt:vector size="2" baseType="variant">
      <vt:variant>
        <vt:lpstr>Worksheets</vt:lpstr>
      </vt:variant>
      <vt:variant>
        <vt:i4>1</vt:i4>
      </vt:variant>
    </vt:vector>
  </HeadingPairs>
  <TitlesOfParts>
    <vt:vector size="1" baseType="lpstr">
      <vt:lpstr>Sheet1</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Eli Engelhardt</dc:creator>
  <cp:lastModifiedBy>Eli Engelhardt</cp:lastModifiedBy>
  <dcterms:created xsi:type="dcterms:W3CDTF">2024-06-07T06:39:07Z</dcterms:created>
  <dcterms:modified xsi:type="dcterms:W3CDTF">2024-06-07T17:58:15Z</dcterms:modified>
</cp:coreProperties>
</file>